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<sst xmlns="http://schemas.openxmlformats.org/spreadsheetml/2006/main" count="633" uniqueCount="373">
  <si>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</si>
  <si>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</si>
  <si>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</si>
  <si>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</si>
  <si>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</si>
  <si>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</si>
  <si>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</si>
  <si>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</si>
  <si>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</si>
  <si>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See the instructions sheet if you have questions.</t>
  </si>
  <si>
    <t>Pack group: 1</t>
  </si>
  <si>
    <t>pge1adfc65-a16a-4277-9bf6-d2d7479c2c4a</t>
  </si>
  <si>
    <t>Total SKUs: 66 (356 units)</t>
  </si>
  <si>
    <t>Total box count:</t>
  </si>
  <si>
    <t>SKU</t>
  </si>
  <si>
    <t xml:space="preserve">Product title </t>
  </si>
  <si>
    <t>Id</t>
  </si>
  <si>
    <t>ASIN</t>
  </si>
  <si>
    <t>FNSKU</t>
  </si>
  <si>
    <t>Condition</t>
  </si>
  <si>
    <t>Prep type</t>
  </si>
  <si>
    <t>Who preps units?</t>
  </si>
  <si>
    <t>Who labels units?</t>
  </si>
  <si>
    <t>Expected quantity</t>
  </si>
  <si>
    <t>Boxed quantity</t>
  </si>
  <si>
    <t>8757809</t>
  </si>
  <si>
    <t>Unicorn T Shirt Women - Womens Adult Unicorn Gifts [40021015-AZ] | Unicorn, XL</t>
  </si>
  <si>
    <t>pk57b5a507-cc1f-4797-9ff2-50ab87b417b4</t>
  </si>
  <si>
    <t>B07KJNZX34</t>
  </si>
  <si>
    <t>X001YEW807</t>
  </si>
  <si>
    <t>NewItem</t>
  </si>
  <si>
    <t>Labeling,Poly bagging</t>
  </si>
  <si>
    <t>By seller</t>
  </si>
  <si>
    <t>DE-8757808NW-L</t>
  </si>
  <si>
    <t>Womens Gifts for Christmas Unicorn Gifts for Adult - Black Graphic Tee Women [40021014-AZ] | Unicorn, L</t>
  </si>
  <si>
    <t>pkf60629ba-df3c-419d-b3d0-8297e8daf8f4</t>
  </si>
  <si>
    <t>B0BSFQS9HL</t>
  </si>
  <si>
    <t>X003MQIUC5</t>
  </si>
  <si>
    <t>DE-DE-WBrbPnkRglnQtrSlveHthrGryBse-XL</t>
  </si>
  <si>
    <t>Decrum Heather Gray and Pink Soft Cotton Baseball Jersey 3/4 Sleeve Womens Raglan Shirt | [40062285] HTHR Gray&amp;BrbPink Rgln,XL</t>
  </si>
  <si>
    <t>pke795861e-1198-4708-a424-29d33d4c2232</t>
  </si>
  <si>
    <t>B0CFQYJLK9</t>
  </si>
  <si>
    <t>X003XIR523</t>
  </si>
  <si>
    <t>DE-LGS-Round-HGry-M</t>
  </si>
  <si>
    <t>Decrum Mens Full Sleeve Shirts - Soft Long Sleeve T Shirt Men | [40008043] H Grey,M</t>
  </si>
  <si>
    <t>pkd2f538b9-82e4-44ce-98fa-2904b0db201b</t>
  </si>
  <si>
    <t>B0C4YLWTXZ</t>
  </si>
  <si>
    <t>X003TIQCXP</t>
  </si>
  <si>
    <t>DE-LmYloScpnckPlnMts-L</t>
  </si>
  <si>
    <t>Decrum Yellow Womens Maternity Tops - Mothers Day Gifts from Kids for Women [40022374] | MTS Plain Yellow, L</t>
  </si>
  <si>
    <t>pk15ae89a5-0bd0-4c5f-90fa-4bee0e2d26b3</t>
  </si>
  <si>
    <t>B0CKW7CQMX</t>
  </si>
  <si>
    <t>X003ZVQ80X</t>
  </si>
  <si>
    <t>DE-MBseblRglnDBluLGS-XL</t>
  </si>
  <si>
    <t>Decrum Raglan Shirt Men - Soft Sports Jersey Mens Long Sleeve T Shirts | [40200215] Men DBLU&amp;HthrGry Striped Rgln, XL</t>
  </si>
  <si>
    <t>pk24feb713-6f6f-4866-8eca-807a697081f2</t>
  </si>
  <si>
    <t>B0D8B32BKY</t>
  </si>
  <si>
    <t>X004AWQVSP</t>
  </si>
  <si>
    <t>DE-MBseblRglnHethrChrclNEW-2XL</t>
  </si>
  <si>
    <t>Decrum Heather and Charcoal Soft Cotton Baseball Shirt | [40042046] Men Heathr&amp;CHRCL Striped Rgln, 2XL</t>
  </si>
  <si>
    <t>pk86da6064-c02a-4ebb-b9be-2d51e5dac740</t>
  </si>
  <si>
    <t>B0DTZ4G9C1</t>
  </si>
  <si>
    <t>X004JRAZYR</t>
  </si>
  <si>
    <t>DE-MMrnRibPolo-S</t>
  </si>
  <si>
    <t>Decrum Mens Polo Shirts Short Sleeve Tshirt for Men Golf Polos for Men [40108062] | Maroon, S</t>
  </si>
  <si>
    <t>pk27a827c3-4b70-4b81-bc65-0b2406c25f7b</t>
  </si>
  <si>
    <t>B0BVW67WMN</t>
  </si>
  <si>
    <t>X003PVB9QV</t>
  </si>
  <si>
    <t>DE-MRglnBlue&amp;HGryLGS-L</t>
  </si>
  <si>
    <t>Decrum Raglan Shirt Men - Soft Sports Jersey Mens Long Sleeve T Shirts [40127214] | Blue&amp;Grey Rgln,L</t>
  </si>
  <si>
    <t>pkbdaf1586-cf19-48fc-99e9-df849835c09c</t>
  </si>
  <si>
    <t>B0C1SQKV94</t>
  </si>
  <si>
    <t>X003S4HHQ1</t>
  </si>
  <si>
    <t>DE-MTS-HthrPnkRnckKikme-SHS-XL</t>
  </si>
  <si>
    <t>Decrum Maternity Shirts Short Sleeve - Funny Mothers Day Gifts [40022205-BL] | KikinMe Pink, XL</t>
  </si>
  <si>
    <t>pk55ea718f-35c0-4b83-8a59-d60251677e44</t>
  </si>
  <si>
    <t>B0BQRCLCY8</t>
  </si>
  <si>
    <t>X003KSMINH</t>
  </si>
  <si>
    <t>DE-MTS-LmnYlwRnckCmgSn-SHS-L</t>
  </si>
  <si>
    <t>Decrum Yellow Maternity Shirt - Pregnancy Shirts for Women [40022374-AK] | Lemon Yellow, L</t>
  </si>
  <si>
    <t>pk3652bc9b-1e09-4007-b169-9abd6e238a44</t>
  </si>
  <si>
    <t>B0D7VLHDNY</t>
  </si>
  <si>
    <t>X004AO7BIR</t>
  </si>
  <si>
    <t>DE-MTS-RFLPlnRed-SHS-XL</t>
  </si>
  <si>
    <t>Comfortable Dress Stylish Maternity Tops – Soft Clothes for Pregnant Women [40146025] | MTS Ruffle, XL</t>
  </si>
  <si>
    <t>pke5f3739b-9e1a-4a67-a709-289ae34a2d5b</t>
  </si>
  <si>
    <t>B0CF5NHZMM</t>
  </si>
  <si>
    <t>X003YYEAPB</t>
  </si>
  <si>
    <t>DE-MTS-RFLPlnRed-SHSNEW-L</t>
  </si>
  <si>
    <t>Womens Pregnancy Announcement Shirts - Cute Maternity Dresses Clothes for Womens [40146024] | MTS Ruffle, L</t>
  </si>
  <si>
    <t>pk261432ca-2f74-4685-b7f9-b97ed19654d7</t>
  </si>
  <si>
    <t>B0F5BTLYMB</t>
  </si>
  <si>
    <t>X004NJN5U7</t>
  </si>
  <si>
    <t>DE-MVrtclSlevStrpRglnLGSRed-L</t>
  </si>
  <si>
    <t>Decrum Mens Round Neck Long Sleeves Vertical 2 Stripes Shirt | [44569944] Red.Black.White, L</t>
  </si>
  <si>
    <t>pk1fd5e43b-15b2-40d5-a47c-cf6fa2861104</t>
  </si>
  <si>
    <t>B0DTF5ZMT9</t>
  </si>
  <si>
    <t>X004JHV7B7</t>
  </si>
  <si>
    <t>DE-MVrtclSlevStrpRglnLGSRed-M</t>
  </si>
  <si>
    <t>Decrum Mens Round Neck Long Sleeves Vertical 2 Stripes Shirt | [44569943] Red.Black.White, M</t>
  </si>
  <si>
    <t>pk11ac254a-886a-4cc4-b685-da7219ef017b</t>
  </si>
  <si>
    <t>B0DTF7JD9S</t>
  </si>
  <si>
    <t>X004JHUY3T</t>
  </si>
  <si>
    <t>DE-MVrtclSlevStrpRglnLGSRed-S</t>
  </si>
  <si>
    <t>Decrum Mens Round Neck Long Sleeves Vertical 2 Stripes Shirt | [44569942] Red.Black.White, S</t>
  </si>
  <si>
    <t>pk926568ed-8d92-48ba-824a-ca30054e4261</t>
  </si>
  <si>
    <t>B0DTF4Y98N</t>
  </si>
  <si>
    <t>X004JHJNB3</t>
  </si>
  <si>
    <t>DE-MVrtclSlevStrpRglnLGSRed-XL</t>
  </si>
  <si>
    <t>Decrum Mens Round Neck Long Sleeves Vertical 2 Stripes Shirt | [44569945] Red.Black.White, XL</t>
  </si>
  <si>
    <t>pk262f482b-b07a-4a94-abcb-0432fa218cb6</t>
  </si>
  <si>
    <t>B0DTF5ZWRR</t>
  </si>
  <si>
    <t>X004JHV799</t>
  </si>
  <si>
    <t>DE-McntrstCollarPoloSHSBMaroon-XL</t>
  </si>
  <si>
    <t>Decrum Polo Tees for Men Short Sleeve Mens Golf Shirts [44809065] | Maroon, XL</t>
  </si>
  <si>
    <t>pkd1596665-5069-464f-9ba0-9c3f6d4ac990</t>
  </si>
  <si>
    <t>B0F5W1HFWQ</t>
  </si>
  <si>
    <t>X004NPKWS9</t>
  </si>
  <si>
    <t>DE-McntrstCollarPoloSHSBWhite-XL</t>
  </si>
  <si>
    <t>Decrum Polo Tees for Men Short Sleeve Mens Golf Shirts [44801175] | White, XL</t>
  </si>
  <si>
    <t>pk1cf5fb5e-44db-4493-ac1f-fa3c70299623</t>
  </si>
  <si>
    <t>B0F5WGZ9D3</t>
  </si>
  <si>
    <t>X004NPRWKZ</t>
  </si>
  <si>
    <t>DE-McntrstCollarPoloSHSBlk-M</t>
  </si>
  <si>
    <t>Decrum Polo T Shirts for Men Mens Collared Shirt Short Sleeve [44793013] | Black, M</t>
  </si>
  <si>
    <t>pk83ed2461-7999-4419-8d92-49d981abc485</t>
  </si>
  <si>
    <t>B0F5WGK7J2</t>
  </si>
  <si>
    <t>X004NPU1ET</t>
  </si>
  <si>
    <t>DE-McntrstCollarPoloSHSBlk-S</t>
  </si>
  <si>
    <t>Decrum Mens Polo Shirts Short Sleeve Golf Polos for Men [44793012] | Black, S</t>
  </si>
  <si>
    <t>pkd13ecc2b-ed13-44a0-af26-95a7fe46c9a6</t>
  </si>
  <si>
    <t>B0F5W54TGB</t>
  </si>
  <si>
    <t>X004NPL1QB</t>
  </si>
  <si>
    <t>DE-McntrstCollarPoloSHSMaroon-L</t>
  </si>
  <si>
    <t>Decrum Men's Polo Shirts Short Sleeve Mens Black Polo Shirt [44809064] | Maroon, L</t>
  </si>
  <si>
    <t>pk302b117a-f293-4ec6-8afd-7c55c69c054c</t>
  </si>
  <si>
    <t>B0F5WC7LD4</t>
  </si>
  <si>
    <t>X004NPKX97</t>
  </si>
  <si>
    <t>DE-McntrstCollarPoloSHSMaroon-M</t>
  </si>
  <si>
    <t>Decrum Polo T Shirts for Men Mens Collared Shirt Short Sleeve [44809063] | Maroon, M</t>
  </si>
  <si>
    <t>pkd1da3b67-e59d-486d-9c2e-68efce0b41ed</t>
  </si>
  <si>
    <t>B0F5W2B4PG</t>
  </si>
  <si>
    <t>X004NPRWK5</t>
  </si>
  <si>
    <t>DE-McntrstCollarPoloSHSMaroon-S</t>
  </si>
  <si>
    <t>Decrum Mens Polo Shirts Short Sleeve Golf Polos for Men [44809062] | Maroon, S</t>
  </si>
  <si>
    <t>pk68b9eea4-1e1d-4545-b9c4-ab5353508ae6</t>
  </si>
  <si>
    <t>B0F5W7HZ51</t>
  </si>
  <si>
    <t>X004NPWM6J</t>
  </si>
  <si>
    <t>DE-McntrstCollarPoloSHSMaroon-XXL</t>
  </si>
  <si>
    <t>Decrum Athletic Golf Shirts for Men Mens Polos Short Sleeve [44809066] | Maroon, XXL</t>
  </si>
  <si>
    <t>pk0141ec1c-1cfb-4752-9784-165993c37bbe</t>
  </si>
  <si>
    <t>B0F5W59G4D</t>
  </si>
  <si>
    <t>X004NPU1CB</t>
  </si>
  <si>
    <t>Labeling,No prep needed</t>
  </si>
  <si>
    <t>DE-McntrstCollarPoloSHSWhite-L</t>
  </si>
  <si>
    <t>Decrum Men's Polo Shirts Short Sleeve Mens Black Polo Shirt [44801174] | White, L</t>
  </si>
  <si>
    <t>pk97d740ab-7c36-4de7-85d5-90ad1c72b1ff</t>
  </si>
  <si>
    <t>B0F5W47D65</t>
  </si>
  <si>
    <t>X004NPKXGZ</t>
  </si>
  <si>
    <t>DE-McntrstCollarPoloSHSWhite-M</t>
  </si>
  <si>
    <t>Decrum Polo T Shirts for Men Mens Collared Shirt Short Sleeve [44801173] | White, M</t>
  </si>
  <si>
    <t>pk035a5490-8655-4c20-b985-ce5aa45df852</t>
  </si>
  <si>
    <t>B0F5VVFV1Z</t>
  </si>
  <si>
    <t>X004NPU11H</t>
  </si>
  <si>
    <t>DE-McntrstCollarPoloSHSWhite-S</t>
  </si>
  <si>
    <t>Decrum Mens Polo Shirts Short Sleeve Golf Polos for Men [44801172] | White, S</t>
  </si>
  <si>
    <t>pka4b492a4-e6d8-4bbc-ae3d-57e33c5a6f54</t>
  </si>
  <si>
    <t>B0F5WB269M</t>
  </si>
  <si>
    <t>X004NPKWKH</t>
  </si>
  <si>
    <t>DE-McntrstCollarPoloSHSWhite-XXL</t>
  </si>
  <si>
    <t>Decrum Athletic Golf Shirts for Men Mens Polos Short Sleeve [44801176] | White, XXL</t>
  </si>
  <si>
    <t>pkb2689cfa-be99-4958-bdca-b223beba7a41</t>
  </si>
  <si>
    <t>B0F5VT9K9J</t>
  </si>
  <si>
    <t>X004NQ0GX9</t>
  </si>
  <si>
    <t>DE-NEWNvyBl&amp;Ylw-PlnVrsty-L</t>
  </si>
  <si>
    <t>Decrum Navy Blue And Yellow Men Varsity Jacket for Adult - Baseball Jacket Men [40039084] | Plain Yellow Sleeve, L</t>
  </si>
  <si>
    <t>pkb342c74a-68f8-4b50-93f9-f5393e5b4900</t>
  </si>
  <si>
    <t>B09NGXLF5L</t>
  </si>
  <si>
    <t>X0033MAVKH</t>
  </si>
  <si>
    <t>DE-NEWRglnMrnQtrStrp-M</t>
  </si>
  <si>
    <t>Decrum Maroon and Black Soft Baseball Quarter Jersey 3/4 Sleeve Raglan Striped Baseball Shirts Women [40041063] | Maron&amp;Blk Striped Rgln, M</t>
  </si>
  <si>
    <t>pk915892e3-b6b7-4445-b3ed-eb62152029dd</t>
  </si>
  <si>
    <t>B0B3XNVKK2</t>
  </si>
  <si>
    <t>X003AM8H2T</t>
  </si>
  <si>
    <t>DE-W-VARSITY-BLWH-S</t>
  </si>
  <si>
    <t>Decrum Lightweight Baseball Bomber Jacket Women Fashion – High School Women's Cropped Jackets | [40161172] Black And White CRP, S</t>
  </si>
  <si>
    <t>pk1ce5f547-3d9d-4461-ab34-d8d98f553336</t>
  </si>
  <si>
    <t>B0CHYKT8M3</t>
  </si>
  <si>
    <t>X003Z9FOFP</t>
  </si>
  <si>
    <t>DE-W-VARSITY-MAWH-L</t>
  </si>
  <si>
    <t>Decrum Softshell Varsity Bomber Jacket Women - Lightweight Bomber Jackets Womens | [40160174] Maroon And White CRP, L</t>
  </si>
  <si>
    <t>pk9cfb955b-aa24-4068-8ba9-b758536c24e9</t>
  </si>
  <si>
    <t>B0CHYNCKGZ</t>
  </si>
  <si>
    <t>X003Z9FL6H</t>
  </si>
  <si>
    <t>DE-WBLk&amp;YLWHddVar-XL</t>
  </si>
  <si>
    <t>Decrum Womens Bomber Jacket - Womens Varsity Jacket With Hood [40115085] (N) | Black &amp; Yellow, XL</t>
  </si>
  <si>
    <t>pk305a9742-b42d-4351-a135-fcb80b12c662</t>
  </si>
  <si>
    <t>B0BXXVMD3F</t>
  </si>
  <si>
    <t>X003QSLDSH</t>
  </si>
  <si>
    <t>DE-WBlck&amp;WhtePlnVrsty-L</t>
  </si>
  <si>
    <t>Decrum Womans Black And White Varsity Jackets - Letterman Jacket Woman | [40054174] Plain White Sleeve, L</t>
  </si>
  <si>
    <t>pk98a8cfab-e344-4697-91b2-3a18a277c40f</t>
  </si>
  <si>
    <t>B09YM8ZSDY</t>
  </si>
  <si>
    <t>X003AYI3DF</t>
  </si>
  <si>
    <t>DE-WBlkRglnQtrSlvePrplBse-XXS</t>
  </si>
  <si>
    <t>Decrum Black and Purple Womens Baseball Tee - 3/4 Sleeve Raglan Tees for Women | [40140018] Purple&amp;Blk Rgln,XXS</t>
  </si>
  <si>
    <t>pka9d9a3b4-2a89-427f-87a0-0f26cf8b3cf7</t>
  </si>
  <si>
    <t>B0C8P3359M</t>
  </si>
  <si>
    <t>X003V5MMK3</t>
  </si>
  <si>
    <t>DE-WBlkRglnQtrSlvePrplBseNEW-M</t>
  </si>
  <si>
    <t>Decrum Black and Purple Soft Cotton 3/4 Sleeve Raglan Shirts for Women | [40140013] Purple&amp;Blk Rgln,M</t>
  </si>
  <si>
    <t>pk22621db0-3353-4d0f-8af5-dc6c0646c2ec</t>
  </si>
  <si>
    <t>B0D17DLBWS</t>
  </si>
  <si>
    <t>X004734FA3</t>
  </si>
  <si>
    <t>DE-WBseblRglnMaronQtr-Strp-L</t>
  </si>
  <si>
    <t>Decrum Maroon and Black Soft Cotton Baseball Striped Jersey 3/4 Sleeve Raglan Shirt Women [40041064] | Maron&amp;Blk Striped Rgln, L</t>
  </si>
  <si>
    <t>pk80f4af3e-1b95-4792-9ecf-67a683326daf</t>
  </si>
  <si>
    <t>B09Q34H1BF</t>
  </si>
  <si>
    <t>X0034F5H6L</t>
  </si>
  <si>
    <t>DE-WDtalingVrstyMrn-3XL</t>
  </si>
  <si>
    <t>Decrum Maroon Womens Letterman Jacket - Varsity Jacket For Woman | [40177067] Detalng Maroon, 3XL</t>
  </si>
  <si>
    <t>pk7daa9e2c-1e00-4eba-9660-6cddcd3cce07</t>
  </si>
  <si>
    <t>B0CMD4XDSK</t>
  </si>
  <si>
    <t>X0040YY3YH</t>
  </si>
  <si>
    <t>DE-WDtalingVrstyMrn-L</t>
  </si>
  <si>
    <t>Decrum Maroon Varsity Letterman Womens - Letterman Jacket Woman | [40177064] Detalng Maroon, L</t>
  </si>
  <si>
    <t>pk8e8ff6aa-fab3-4b74-973b-7777ec530870</t>
  </si>
  <si>
    <t>B0CMD8KFFB</t>
  </si>
  <si>
    <t>X0040YY42D</t>
  </si>
  <si>
    <t>DE-WDtalingVrstyMrn-XL</t>
  </si>
  <si>
    <t>Decrum Maroon Varsity Bombers Jackets For Women - Fashion Baseball Jacket | [40177065] Detalng Maroon, XL</t>
  </si>
  <si>
    <t>pke21a1cd1-0128-4725-bcc3-a76608e0d56f</t>
  </si>
  <si>
    <t>B0CMD6BDL6</t>
  </si>
  <si>
    <t>X0040YY3VF</t>
  </si>
  <si>
    <t>DE-WDtalingVrstyMrn-XS</t>
  </si>
  <si>
    <t>Decrum Maroon Women Letterman Jacket - Varsity Jacket For Woman | [40177061] Detalng Maroon, XS</t>
  </si>
  <si>
    <t>pkdd166dcf-4a4b-41c9-8f67-6d7262a766ee</t>
  </si>
  <si>
    <t>B0CMD6BDMX</t>
  </si>
  <si>
    <t>X0040YOL85</t>
  </si>
  <si>
    <t>DE-WHthrGryRglnQtrSlvePrplBse-M</t>
  </si>
  <si>
    <t>Decrum Grey and Purple 3/4 Sleeve Raglan Shirts - Baseball T Shirt Women | [40140043] Purple&amp;Gry Rgln,M</t>
  </si>
  <si>
    <t>pkfd7cc6f9-f826-42b9-a2e7-bcd989a9b20d</t>
  </si>
  <si>
    <t>B0C8P6L7T5</t>
  </si>
  <si>
    <t>X003V5GBWX</t>
  </si>
  <si>
    <t>DE-WMatrntySet20-M</t>
  </si>
  <si>
    <t>Decrum Cute Kicking Me Smalls Tshirt - Mothers Day Presents for Women | [4BUN00203] Pack of 3, M</t>
  </si>
  <si>
    <t>pkbe258b6c-496a-489e-885f-791f73271604</t>
  </si>
  <si>
    <t>B0C3MDX17L</t>
  </si>
  <si>
    <t>X003SXLQN7</t>
  </si>
  <si>
    <t>DE-WMtrntyBabyEatHthrPnk-L</t>
  </si>
  <si>
    <t>Decrum Pregnancy Shirts for Women Announcement - Cute Maternity Tops [40022204-AE] | Heather Pink, L</t>
  </si>
  <si>
    <t>pk357cfb34-63cd-4e40-84fa-6b736bfcedcb</t>
  </si>
  <si>
    <t>B0D7VHVX87</t>
  </si>
  <si>
    <t>X004AOCE8T</t>
  </si>
  <si>
    <t>DE-WMtrntyFirstMommyLmnYlw-XL</t>
  </si>
  <si>
    <t>Decrum Funny Maternity Shirts Short Sleeve - Funny Pregnancy Announcement [40022375-AL] | Lemon Yellow, XL</t>
  </si>
  <si>
    <t>pk9bda918d-33f5-47d6-8194-3d40d71d8100</t>
  </si>
  <si>
    <t>B0D7VNPTMN</t>
  </si>
  <si>
    <t>X004AODS7P</t>
  </si>
  <si>
    <t>DE-WPrplRglnQtrSlveHGrylBse-L</t>
  </si>
  <si>
    <t>Decrum Gray Shirt Women and Purple Soft Cotton Baseball Jersey 3/4 Sleeve Raglan Shirt Women | [40062274] HGry&amp;Purple Rgln,L</t>
  </si>
  <si>
    <t>pkf2a51c61-7580-445b-aca3-b2f8d3965db1</t>
  </si>
  <si>
    <t>B0C8P4KKCK</t>
  </si>
  <si>
    <t>X003V5F8CH</t>
  </si>
  <si>
    <t>DE-WPrplRglnQtrSlveHGrylBse-M</t>
  </si>
  <si>
    <t>Decrum Grey and Purple Soft Cotton Jersey 3/4 Sleeve Raglan Shirts for Women | [40062273] HGry&amp;Purple Rgln,M</t>
  </si>
  <si>
    <t>pk1fee06dd-78cd-4797-a5e8-2f3cef5be8d8</t>
  </si>
  <si>
    <t>B0C8P7RHCM</t>
  </si>
  <si>
    <t>X003V59L0R</t>
  </si>
  <si>
    <t>DE-WRibPolo-Set34-S</t>
  </si>
  <si>
    <t>Navy Blue Black Red Polo Shirt Women Pack of 3 Black Womens Golf Shirts [4BUN00342] | Set 34, S</t>
  </si>
  <si>
    <t>pk64190ea2-4756-421c-be4b-709bc37ee830</t>
  </si>
  <si>
    <t>B0CLDMBF62</t>
  </si>
  <si>
    <t>X0040D0CG1</t>
  </si>
  <si>
    <t>DE-WShyUnicornRed-M</t>
  </si>
  <si>
    <t>Womens Gifts for Christmas Unicorn T Shirts Women - Women's Graphic Tees [40021023-AV] | Red, M</t>
  </si>
  <si>
    <t>pke0088e39-0232-4a14-b1dd-42acfe8c1325</t>
  </si>
  <si>
    <t>B0D7VLV6PS</t>
  </si>
  <si>
    <t>X004AO7AID</t>
  </si>
  <si>
    <t>DE-WShyUnicornRed-S</t>
  </si>
  <si>
    <t>Gifts for Her Unicorn Gifts for Women - Cute Womens Graphic Tee [40021022-AV] | Red, S</t>
  </si>
  <si>
    <t>pkaf9ff694-bea6-42c0-ace2-ae5b920d11a7</t>
  </si>
  <si>
    <t>B0D7VL2333</t>
  </si>
  <si>
    <t>X004AO90VD</t>
  </si>
  <si>
    <t>DE-WSolidColrVrstyBlk-2XL</t>
  </si>
  <si>
    <t>Decrum Black Varsity jacket For Woman | [40176016] Solid Black, 2XL</t>
  </si>
  <si>
    <t>pk2ff15b5c-4b35-474c-898c-9ec2659fffa6</t>
  </si>
  <si>
    <t>B0CMD9N84D</t>
  </si>
  <si>
    <t>X0040YY8W9</t>
  </si>
  <si>
    <t>DE-WSolidColrVrstyBlk-L</t>
  </si>
  <si>
    <t>Decrum Black Varsity jacket For Woman | [40176014] Solid Black, L</t>
  </si>
  <si>
    <t>pk0ede8f1e-7231-4cde-8079-17a56e9045fb</t>
  </si>
  <si>
    <t>B0CMD71FM6</t>
  </si>
  <si>
    <t>X0040YOL3Z</t>
  </si>
  <si>
    <t>DE-WSolidColrVrstyBlk-S</t>
  </si>
  <si>
    <t>Decrum Black Women Letterman Jacket | [40176012] Solid Black, S</t>
  </si>
  <si>
    <t>pkc8508210-daff-43b6-a39b-c7b28705c842</t>
  </si>
  <si>
    <t>B0CMD5MD5Y</t>
  </si>
  <si>
    <t>X0040YOKX1</t>
  </si>
  <si>
    <t>DE-WSolidColrVrstyBlk-XS</t>
  </si>
  <si>
    <t>Decrum Black Women Letterman Jacket - Plain Womens Jacket | [40176011] Solid Black, XS</t>
  </si>
  <si>
    <t>pk2d7881f0-0fc6-447c-8009-1fc811fa8552</t>
  </si>
  <si>
    <t>B0CMD82FFF</t>
  </si>
  <si>
    <t>X0040YY8R9</t>
  </si>
  <si>
    <t>DE-WSolidColrVrstyRBlu-2XL</t>
  </si>
  <si>
    <t>Decrum Blue Varsity jacket For Woman | [40176116] Solid Blue, 2XL</t>
  </si>
  <si>
    <t>pkad8f6dee-6b8d-427a-9e4d-9cd758b2520b</t>
  </si>
  <si>
    <t>B0CMD5BNGT</t>
  </si>
  <si>
    <t>X0040YOKWH</t>
  </si>
  <si>
    <t>DE-WSolidColrVrstyRBlu-3XL</t>
  </si>
  <si>
    <t>Decrum Blue High School Womens Letterman Jacket - Stylish School Jackets For Women| [40176117] Solid Blue, 3XL</t>
  </si>
  <si>
    <t>pk144fb56d-503e-402d-b317-d212fb927da6</t>
  </si>
  <si>
    <t>B0CMD7VZJP</t>
  </si>
  <si>
    <t>X0040YOL5D</t>
  </si>
  <si>
    <t>DE-WSolidColrVrstyRBlu-L</t>
  </si>
  <si>
    <t>Decrum Womans Blue Varsity Letterman Womens - Letterman Style Jacket | [40176114] Solid Blue, L</t>
  </si>
  <si>
    <t>pk03098853-8e65-4435-84bc-1aa133f5a36a</t>
  </si>
  <si>
    <t>B0CMD7JMCH</t>
  </si>
  <si>
    <t>X0040YY94L</t>
  </si>
  <si>
    <t>DE-WSolidColrVrstyRBlu-XL</t>
  </si>
  <si>
    <t>Decrum Blue Varsity Bombers Jackets For Women - Fashion Baseball Jacket | [40176115] Solid Blue, XL</t>
  </si>
  <si>
    <t>pka2660dca-1072-46c5-b532-121177335386</t>
  </si>
  <si>
    <t>B0CMD577QD</t>
  </si>
  <si>
    <t>X0040YOL35</t>
  </si>
  <si>
    <t>DE-WmnsYellowRglnQtrSlv-L</t>
  </si>
  <si>
    <t>Decrum Yellow and Black Softball Shirts 3/4 Sleeve Raglan Shirt Women [40144084] | Yellow&amp;Blk Rgln Womn, L</t>
  </si>
  <si>
    <t>pkebab9871-dee2-4fc5-b714-6bdc11f5f1a4</t>
  </si>
  <si>
    <t>B0CF1VKS6L</t>
  </si>
  <si>
    <t>X003XM5PSZ</t>
  </si>
  <si>
    <t>De-QtrWRagSet35-XL</t>
  </si>
  <si>
    <t>Decrum Raglan Shirts for Women - Sport Jersey 3/4 Long Sleeves Women T Shirt Pack | [4BUN00355] Pack of 3, XL</t>
  </si>
  <si>
    <t>pkb6efc868-e9e1-47af-952a-5563d05aeeca</t>
  </si>
  <si>
    <t>B0CLH675VP</t>
  </si>
  <si>
    <t>X0040F7HP3</t>
  </si>
  <si>
    <t>De-QtrWRagSet35NEW-L</t>
  </si>
  <si>
    <t>Decrum Raglan Shirts for Women - Sport Jersey Jersey 3/4 Long Sleeve Pack of Shirts for Women | [4BUN00354] Pack of 3, L</t>
  </si>
  <si>
    <t>pk12ac8608-2c83-4e94-a901-d1dc436620e2</t>
  </si>
  <si>
    <t>B0D17W2DSK</t>
  </si>
  <si>
    <t>X00473YS1J</t>
  </si>
  <si>
    <t>NWDEWSHIRT02-L</t>
  </si>
  <si>
    <t>Unicorn Women's Novelty T-Shirts - Womens T Shirts Graphic [40021014-AV] | Black, L</t>
  </si>
  <si>
    <t>pkd8eaeef3-eba5-4d62-9a9a-1f7367659a34</t>
  </si>
  <si>
    <t>B0B82V2H7R</t>
  </si>
  <si>
    <t>X003C2WLPL</t>
  </si>
  <si>
    <t>NWDEWSHIRT02-S</t>
  </si>
  <si>
    <t>Unicorn Black Graphic Tee for Women - Womens Graphic Tee [40021012-AV] | Black, S</t>
  </si>
  <si>
    <t>pk45e77a6f-ed3b-4728-afd8-1e0e887090c0</t>
  </si>
  <si>
    <t>B0B82Y2GXK</t>
  </si>
  <si>
    <t>X003C2WT6R</t>
  </si>
  <si>
    <t>Y-Plain-Varsity-3XL</t>
  </si>
  <si>
    <t>Decrum Black and Yellow Varsity Jackets - High School Jacket Mens [40020087] | Plain Yellow Sleve, 3XL</t>
  </si>
  <si>
    <t>pkc3578891-7a41-449f-b212-7bdb1d6079dd</t>
  </si>
  <si>
    <t>B0BWFBD5VH</t>
  </si>
  <si>
    <t>X003Q3UBA3</t>
  </si>
  <si>
    <t>Y-Plain-Varsity-S</t>
  </si>
  <si>
    <t>Decrum Yellow And Black Letterman Jackets for Men - Baseball Style Mens Varsity Jacket [40020082] | Plain Yellow Sleve, S</t>
  </si>
  <si>
    <t>pk487c8169-e941-4b63-a2d0-b779a8a2f150</t>
  </si>
  <si>
    <t>B07KTXFJR2</t>
  </si>
  <si>
    <t>X0029J17NP</t>
  </si>
  <si>
    <t>Name of box</t>
  </si>
  <si>
    <t>Box weight (lb):</t>
  </si>
  <si>
    <t>Box width (inch):</t>
  </si>
  <si>
    <t>Box length (inch):</t>
  </si>
  <si>
    <t>Box height (inch):</t>
  </si>
  <si>
    <t>Locale</t>
  </si>
  <si>
    <t>en_US</t>
  </si>
  <si>
    <t>Weight unit</t>
  </si>
  <si>
    <t>lb</t>
  </si>
  <si>
    <t>Length unit</t>
  </si>
  <si>
    <t>in</t>
  </si>
  <si>
    <t>Version</t>
  </si>
  <si>
    <t>1.1</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</si>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</sst>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xf numFmtId="0" fontId="72" fillId="0" borderId="0" xfId="0" applyFont="true"/>
    <xf numFmtId="0" fontId="73" fillId="0" borderId="0" xfId="0" applyFont="true"/>
    <xf numFmtId="0" fontId="74" fillId="0" borderId="0" xfId="0" applyFont="true"/>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horizontal="right"/>
    </xf>
    <xf numFmtId="0" fontId="124" fillId="0" borderId="0" xfId="0" applyFont="true">
      <alignment horizontal="right"/>
    </xf>
    <xf numFmtId="0" fontId="125" fillId="0" borderId="0" xfId="0" applyFont="true">
      <alignment horizontal="right"/>
    </xf>
    <xf numFmtId="0" fontId="126"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66">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K79"/>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 min="33" max="33" width="13.0" customWidth="true" style="39"/>
    <col min="34" max="34" width="13.0" customWidth="true" style="39"/>
    <col min="35" max="35" width="13.0" customWidth="true" style="39"/>
    <col min="36" max="36" width="13.0" customWidth="true" style="39"/>
    <col min="37" max="37"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15.0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c r="AG5" t="n" s="38">
        <f>IF(M3&gt;=21,"Box 21 quantity","")</f>
        <v>0.0</v>
      </c>
      <c r="AH5" t="n" s="38">
        <f>IF(M3&gt;=22,"Box 22 quantity","")</f>
        <v>0.0</v>
      </c>
      <c r="AI5" t="n" s="38">
        <f>IF(M3&gt;=23,"Box 23 quantity","")</f>
        <v>0.0</v>
      </c>
      <c r="AJ5" t="n" s="38">
        <f>IF(M3&gt;=24,"Box 24 quantity","")</f>
        <v>0.0</v>
      </c>
      <c r="AK5" t="n" s="38">
        <f>IF(M3&gt;=25,"Box 25 quantity","")</f>
        <v>0.0</v>
      </c>
    </row>
    <row r="6">
      <c r="A6" t="s">
        <v>25</v>
      </c>
      <c r="B6" t="s">
        <v>26</v>
      </c>
      <c r="C6" t="s">
        <v>27</v>
      </c>
      <c r="D6" t="s">
        <v>28</v>
      </c>
      <c r="E6" t="s">
        <v>29</v>
      </c>
      <c r="F6" t="s">
        <v>30</v>
      </c>
      <c r="G6" t="s">
        <v>31</v>
      </c>
      <c r="H6" t="s">
        <v>32</v>
      </c>
      <c r="I6" t="s">
        <v>32</v>
      </c>
      <c r="J6" t="n">
        <v>13.0</v>
      </c>
      <c r="K6" t="n">
        <f>SUM(M6:INDEX(M6:XFD6,1,M3))</f>
        <v>0.0</v>
      </c>
      <c r="L6" s="37"/>
    </row>
    <row r="7">
      <c r="A7" t="s">
        <v>33</v>
      </c>
      <c r="B7" t="s">
        <v>34</v>
      </c>
      <c r="C7" t="s">
        <v>35</v>
      </c>
      <c r="D7" t="s">
        <v>36</v>
      </c>
      <c r="E7" t="s">
        <v>37</v>
      </c>
      <c r="F7" t="s">
        <v>30</v>
      </c>
      <c r="G7" t="s">
        <v>31</v>
      </c>
      <c r="H7" t="s">
        <v>32</v>
      </c>
      <c r="I7" t="s">
        <v>32</v>
      </c>
      <c r="J7" t="n">
        <v>13.0</v>
      </c>
      <c r="K7" t="n">
        <f>SUM(M7:INDEX(M7:XFD7,1,M3))</f>
        <v>0.0</v>
      </c>
      <c r="L7" s="37"/>
    </row>
    <row r="8">
      <c r="A8" t="s">
        <v>38</v>
      </c>
      <c r="B8" t="s">
        <v>39</v>
      </c>
      <c r="C8" t="s">
        <v>40</v>
      </c>
      <c r="D8" t="s">
        <v>41</v>
      </c>
      <c r="E8" t="s">
        <v>42</v>
      </c>
      <c r="F8" t="s">
        <v>30</v>
      </c>
      <c r="G8" t="s">
        <v>31</v>
      </c>
      <c r="H8" t="s">
        <v>32</v>
      </c>
      <c r="I8" t="s">
        <v>32</v>
      </c>
      <c r="J8" t="n">
        <v>9.0</v>
      </c>
      <c r="K8" t="n">
        <f>SUM(M8:INDEX(M8:XFD8,1,M3))</f>
        <v>0.0</v>
      </c>
      <c r="L8" s="37"/>
    </row>
    <row r="9">
      <c r="A9" t="s">
        <v>43</v>
      </c>
      <c r="B9" t="s">
        <v>44</v>
      </c>
      <c r="C9" t="s">
        <v>45</v>
      </c>
      <c r="D9" t="s">
        <v>46</v>
      </c>
      <c r="E9" t="s">
        <v>47</v>
      </c>
      <c r="F9" t="s">
        <v>30</v>
      </c>
      <c r="G9" t="s">
        <v>31</v>
      </c>
      <c r="H9" t="s">
        <v>32</v>
      </c>
      <c r="I9" t="s">
        <v>32</v>
      </c>
      <c r="J9" t="n">
        <v>10.0</v>
      </c>
      <c r="K9" t="n">
        <f>SUM(M9:INDEX(M9:XFD9,1,M3))</f>
        <v>0.0</v>
      </c>
      <c r="L9" s="37"/>
    </row>
    <row r="10">
      <c r="A10" t="s">
        <v>48</v>
      </c>
      <c r="B10" t="s">
        <v>49</v>
      </c>
      <c r="C10" t="s">
        <v>50</v>
      </c>
      <c r="D10" t="s">
        <v>51</v>
      </c>
      <c r="E10" t="s">
        <v>52</v>
      </c>
      <c r="F10" t="s">
        <v>30</v>
      </c>
      <c r="G10" t="s">
        <v>31</v>
      </c>
      <c r="H10" t="s">
        <v>32</v>
      </c>
      <c r="I10" t="s">
        <v>32</v>
      </c>
      <c r="J10" t="n">
        <v>7.0</v>
      </c>
      <c r="K10" t="n">
        <f>SUM(M10:INDEX(M10:XFD10,1,M3))</f>
        <v>0.0</v>
      </c>
      <c r="L10" s="37"/>
    </row>
    <row r="11">
      <c r="A11" t="s">
        <v>53</v>
      </c>
      <c r="B11" t="s">
        <v>54</v>
      </c>
      <c r="C11" t="s">
        <v>55</v>
      </c>
      <c r="D11" t="s">
        <v>56</v>
      </c>
      <c r="E11" t="s">
        <v>57</v>
      </c>
      <c r="F11" t="s">
        <v>30</v>
      </c>
      <c r="G11" t="s">
        <v>31</v>
      </c>
      <c r="H11" t="s">
        <v>32</v>
      </c>
      <c r="I11" t="s">
        <v>32</v>
      </c>
      <c r="J11" t="n">
        <v>8.0</v>
      </c>
      <c r="K11" t="n">
        <f>SUM(M11:INDEX(M11:XFD11,1,M3))</f>
        <v>0.0</v>
      </c>
      <c r="L11" s="37"/>
    </row>
    <row r="12">
      <c r="A12" t="s">
        <v>58</v>
      </c>
      <c r="B12" t="s">
        <v>59</v>
      </c>
      <c r="C12" t="s">
        <v>60</v>
      </c>
      <c r="D12" t="s">
        <v>61</v>
      </c>
      <c r="E12" t="s">
        <v>62</v>
      </c>
      <c r="F12" t="s">
        <v>30</v>
      </c>
      <c r="G12" t="s">
        <v>31</v>
      </c>
      <c r="H12" t="s">
        <v>32</v>
      </c>
      <c r="I12" t="s">
        <v>32</v>
      </c>
      <c r="J12" t="n">
        <v>8.0</v>
      </c>
      <c r="K12" t="n">
        <f>SUM(M12:INDEX(M12:XFD12,1,M3))</f>
        <v>0.0</v>
      </c>
      <c r="L12" s="37"/>
    </row>
    <row r="13">
      <c r="A13" t="s">
        <v>63</v>
      </c>
      <c r="B13" t="s">
        <v>64</v>
      </c>
      <c r="C13" t="s">
        <v>65</v>
      </c>
      <c r="D13" t="s">
        <v>66</v>
      </c>
      <c r="E13" t="s">
        <v>67</v>
      </c>
      <c r="F13" t="s">
        <v>30</v>
      </c>
      <c r="G13" t="s">
        <v>31</v>
      </c>
      <c r="H13" t="s">
        <v>32</v>
      </c>
      <c r="I13" t="s">
        <v>32</v>
      </c>
      <c r="J13" t="n">
        <v>6.0</v>
      </c>
      <c r="K13" t="n">
        <f>SUM(M13:INDEX(M13:XFD13,1,M3))</f>
        <v>0.0</v>
      </c>
      <c r="L13" s="37"/>
    </row>
    <row r="14">
      <c r="A14" t="s">
        <v>68</v>
      </c>
      <c r="B14" t="s">
        <v>69</v>
      </c>
      <c r="C14" t="s">
        <v>70</v>
      </c>
      <c r="D14" t="s">
        <v>71</v>
      </c>
      <c r="E14" t="s">
        <v>72</v>
      </c>
      <c r="F14" t="s">
        <v>30</v>
      </c>
      <c r="G14" t="s">
        <v>31</v>
      </c>
      <c r="H14" t="s">
        <v>32</v>
      </c>
      <c r="I14" t="s">
        <v>32</v>
      </c>
      <c r="J14" t="n">
        <v>8.0</v>
      </c>
      <c r="K14" t="n">
        <f>SUM(M14:INDEX(M14:XFD14,1,M3))</f>
        <v>0.0</v>
      </c>
      <c r="L14" s="37"/>
    </row>
    <row r="15">
      <c r="A15" t="s">
        <v>73</v>
      </c>
      <c r="B15" t="s">
        <v>74</v>
      </c>
      <c r="C15" t="s">
        <v>75</v>
      </c>
      <c r="D15" t="s">
        <v>76</v>
      </c>
      <c r="E15" t="s">
        <v>77</v>
      </c>
      <c r="F15" t="s">
        <v>30</v>
      </c>
      <c r="G15" t="s">
        <v>31</v>
      </c>
      <c r="H15" t="s">
        <v>32</v>
      </c>
      <c r="I15" t="s">
        <v>32</v>
      </c>
      <c r="J15" t="n">
        <v>1.0</v>
      </c>
      <c r="K15" t="n">
        <f>SUM(M15:INDEX(M15:XFD15,1,M3))</f>
        <v>0.0</v>
      </c>
      <c r="L15" s="37"/>
    </row>
    <row r="16">
      <c r="A16" t="s">
        <v>78</v>
      </c>
      <c r="B16" t="s">
        <v>79</v>
      </c>
      <c r="C16" t="s">
        <v>80</v>
      </c>
      <c r="D16" t="s">
        <v>81</v>
      </c>
      <c r="E16" t="s">
        <v>82</v>
      </c>
      <c r="F16" t="s">
        <v>30</v>
      </c>
      <c r="G16" t="s">
        <v>31</v>
      </c>
      <c r="H16" t="s">
        <v>32</v>
      </c>
      <c r="I16" t="s">
        <v>32</v>
      </c>
      <c r="J16" t="n">
        <v>9.0</v>
      </c>
      <c r="K16" t="n">
        <f>SUM(M16:INDEX(M16:XFD16,1,M3))</f>
        <v>0.0</v>
      </c>
      <c r="L16" s="37"/>
    </row>
    <row r="17">
      <c r="A17" t="s">
        <v>83</v>
      </c>
      <c r="B17" t="s">
        <v>84</v>
      </c>
      <c r="C17" t="s">
        <v>85</v>
      </c>
      <c r="D17" t="s">
        <v>86</v>
      </c>
      <c r="E17" t="s">
        <v>87</v>
      </c>
      <c r="F17" t="s">
        <v>30</v>
      </c>
      <c r="G17" t="s">
        <v>31</v>
      </c>
      <c r="H17" t="s">
        <v>32</v>
      </c>
      <c r="I17" t="s">
        <v>32</v>
      </c>
      <c r="J17" t="n">
        <v>6.0</v>
      </c>
      <c r="K17" t="n">
        <f>SUM(M17:INDEX(M17:XFD17,1,M3))</f>
        <v>0.0</v>
      </c>
      <c r="L17" s="37"/>
    </row>
    <row r="18">
      <c r="A18" t="s">
        <v>88</v>
      </c>
      <c r="B18" t="s">
        <v>89</v>
      </c>
      <c r="C18" t="s">
        <v>90</v>
      </c>
      <c r="D18" t="s">
        <v>91</v>
      </c>
      <c r="E18" t="s">
        <v>92</v>
      </c>
      <c r="F18" t="s">
        <v>30</v>
      </c>
      <c r="G18" t="s">
        <v>31</v>
      </c>
      <c r="H18" t="s">
        <v>32</v>
      </c>
      <c r="I18" t="s">
        <v>32</v>
      </c>
      <c r="J18" t="n">
        <v>4.0</v>
      </c>
      <c r="K18" t="n">
        <f>SUM(M18:INDEX(M18:XFD18,1,M3))</f>
        <v>0.0</v>
      </c>
      <c r="L18" s="37"/>
    </row>
    <row r="19">
      <c r="A19" t="s">
        <v>93</v>
      </c>
      <c r="B19" t="s">
        <v>94</v>
      </c>
      <c r="C19" t="s">
        <v>95</v>
      </c>
      <c r="D19" t="s">
        <v>96</v>
      </c>
      <c r="E19" t="s">
        <v>97</v>
      </c>
      <c r="F19" t="s">
        <v>30</v>
      </c>
      <c r="G19" t="s">
        <v>31</v>
      </c>
      <c r="H19" t="s">
        <v>32</v>
      </c>
      <c r="I19" t="s">
        <v>32</v>
      </c>
      <c r="J19" t="n">
        <v>2.0</v>
      </c>
      <c r="K19" t="n">
        <f>SUM(M19:INDEX(M19:XFD19,1,M3))</f>
        <v>0.0</v>
      </c>
      <c r="L19" s="37"/>
    </row>
    <row r="20">
      <c r="A20" t="s">
        <v>98</v>
      </c>
      <c r="B20" t="s">
        <v>99</v>
      </c>
      <c r="C20" t="s">
        <v>100</v>
      </c>
      <c r="D20" t="s">
        <v>101</v>
      </c>
      <c r="E20" t="s">
        <v>102</v>
      </c>
      <c r="F20" t="s">
        <v>30</v>
      </c>
      <c r="G20" t="s">
        <v>31</v>
      </c>
      <c r="H20" t="s">
        <v>32</v>
      </c>
      <c r="I20" t="s">
        <v>32</v>
      </c>
      <c r="J20" t="n">
        <v>4.0</v>
      </c>
      <c r="K20" t="n">
        <f>SUM(M20:INDEX(M20:XFD20,1,M3))</f>
        <v>0.0</v>
      </c>
      <c r="L20" s="37"/>
    </row>
    <row r="21">
      <c r="A21" t="s">
        <v>103</v>
      </c>
      <c r="B21" t="s">
        <v>104</v>
      </c>
      <c r="C21" t="s">
        <v>105</v>
      </c>
      <c r="D21" t="s">
        <v>106</v>
      </c>
      <c r="E21" t="s">
        <v>107</v>
      </c>
      <c r="F21" t="s">
        <v>30</v>
      </c>
      <c r="G21" t="s">
        <v>31</v>
      </c>
      <c r="H21" t="s">
        <v>32</v>
      </c>
      <c r="I21" t="s">
        <v>32</v>
      </c>
      <c r="J21" t="n">
        <v>5.0</v>
      </c>
      <c r="K21" t="n">
        <f>SUM(M21:INDEX(M21:XFD21,1,M3))</f>
        <v>0.0</v>
      </c>
      <c r="L21" s="37"/>
    </row>
    <row r="22">
      <c r="A22" t="s">
        <v>108</v>
      </c>
      <c r="B22" t="s">
        <v>109</v>
      </c>
      <c r="C22" t="s">
        <v>110</v>
      </c>
      <c r="D22" t="s">
        <v>111</v>
      </c>
      <c r="E22" t="s">
        <v>112</v>
      </c>
      <c r="F22" t="s">
        <v>30</v>
      </c>
      <c r="G22" t="s">
        <v>31</v>
      </c>
      <c r="H22" t="s">
        <v>32</v>
      </c>
      <c r="I22" t="s">
        <v>32</v>
      </c>
      <c r="J22" t="n">
        <v>1.0</v>
      </c>
      <c r="K22" t="n">
        <f>SUM(M22:INDEX(M22:XFD22,1,M3))</f>
        <v>0.0</v>
      </c>
      <c r="L22" s="37"/>
    </row>
    <row r="23">
      <c r="A23" t="s">
        <v>113</v>
      </c>
      <c r="B23" t="s">
        <v>114</v>
      </c>
      <c r="C23" t="s">
        <v>115</v>
      </c>
      <c r="D23" t="s">
        <v>116</v>
      </c>
      <c r="E23" t="s">
        <v>117</v>
      </c>
      <c r="F23" t="s">
        <v>30</v>
      </c>
      <c r="G23" t="s">
        <v>31</v>
      </c>
      <c r="H23" t="s">
        <v>32</v>
      </c>
      <c r="I23" t="s">
        <v>32</v>
      </c>
      <c r="J23" t="n">
        <v>12.0</v>
      </c>
      <c r="K23" t="n">
        <f>SUM(M23:INDEX(M23:XFD23,1,M3))</f>
        <v>0.0</v>
      </c>
      <c r="L23" s="37"/>
    </row>
    <row r="24">
      <c r="A24" t="s">
        <v>118</v>
      </c>
      <c r="B24" t="s">
        <v>119</v>
      </c>
      <c r="C24" t="s">
        <v>120</v>
      </c>
      <c r="D24" t="s">
        <v>121</v>
      </c>
      <c r="E24" t="s">
        <v>122</v>
      </c>
      <c r="F24" t="s">
        <v>30</v>
      </c>
      <c r="G24" t="s">
        <v>31</v>
      </c>
      <c r="H24" t="s">
        <v>32</v>
      </c>
      <c r="I24" t="s">
        <v>32</v>
      </c>
      <c r="J24" t="n">
        <v>2.0</v>
      </c>
      <c r="K24" t="n">
        <f>SUM(M24:INDEX(M24:XFD24,1,M3))</f>
        <v>0.0</v>
      </c>
      <c r="L24" s="37"/>
    </row>
    <row r="25">
      <c r="A25" t="s">
        <v>123</v>
      </c>
      <c r="B25" t="s">
        <v>124</v>
      </c>
      <c r="C25" t="s">
        <v>125</v>
      </c>
      <c r="D25" t="s">
        <v>126</v>
      </c>
      <c r="E25" t="s">
        <v>127</v>
      </c>
      <c r="F25" t="s">
        <v>30</v>
      </c>
      <c r="G25" t="s">
        <v>31</v>
      </c>
      <c r="H25" t="s">
        <v>32</v>
      </c>
      <c r="I25" t="s">
        <v>32</v>
      </c>
      <c r="J25" t="n">
        <v>1.0</v>
      </c>
      <c r="K25" t="n">
        <f>SUM(M25:INDEX(M25:XFD25,1,M3))</f>
        <v>0.0</v>
      </c>
      <c r="L25" s="37"/>
    </row>
    <row r="26">
      <c r="A26" t="s">
        <v>128</v>
      </c>
      <c r="B26" t="s">
        <v>129</v>
      </c>
      <c r="C26" t="s">
        <v>130</v>
      </c>
      <c r="D26" t="s">
        <v>131</v>
      </c>
      <c r="E26" t="s">
        <v>132</v>
      </c>
      <c r="F26" t="s">
        <v>30</v>
      </c>
      <c r="G26" t="s">
        <v>31</v>
      </c>
      <c r="H26" t="s">
        <v>32</v>
      </c>
      <c r="I26" t="s">
        <v>32</v>
      </c>
      <c r="J26" t="n">
        <v>2.0</v>
      </c>
      <c r="K26" t="n">
        <f>SUM(M26:INDEX(M26:XFD26,1,M3))</f>
        <v>0.0</v>
      </c>
      <c r="L26" s="37"/>
    </row>
    <row r="27">
      <c r="A27" t="s">
        <v>133</v>
      </c>
      <c r="B27" t="s">
        <v>134</v>
      </c>
      <c r="C27" t="s">
        <v>135</v>
      </c>
      <c r="D27" t="s">
        <v>136</v>
      </c>
      <c r="E27" t="s">
        <v>137</v>
      </c>
      <c r="F27" t="s">
        <v>30</v>
      </c>
      <c r="G27" t="s">
        <v>31</v>
      </c>
      <c r="H27" t="s">
        <v>32</v>
      </c>
      <c r="I27" t="s">
        <v>32</v>
      </c>
      <c r="J27" t="n">
        <v>9.0</v>
      </c>
      <c r="K27" t="n">
        <f>SUM(M27:INDEX(M27:XFD27,1,M3))</f>
        <v>0.0</v>
      </c>
      <c r="L27" s="37"/>
    </row>
    <row r="28">
      <c r="A28" t="s">
        <v>138</v>
      </c>
      <c r="B28" t="s">
        <v>139</v>
      </c>
      <c r="C28" t="s">
        <v>140</v>
      </c>
      <c r="D28" t="s">
        <v>141</v>
      </c>
      <c r="E28" t="s">
        <v>142</v>
      </c>
      <c r="F28" t="s">
        <v>30</v>
      </c>
      <c r="G28" t="s">
        <v>31</v>
      </c>
      <c r="H28" t="s">
        <v>32</v>
      </c>
      <c r="I28" t="s">
        <v>32</v>
      </c>
      <c r="J28" t="n">
        <v>10.0</v>
      </c>
      <c r="K28" t="n">
        <f>SUM(M28:INDEX(M28:XFD28,1,M3))</f>
        <v>0.0</v>
      </c>
      <c r="L28" s="37"/>
    </row>
    <row r="29">
      <c r="A29" t="s">
        <v>143</v>
      </c>
      <c r="B29" t="s">
        <v>144</v>
      </c>
      <c r="C29" t="s">
        <v>145</v>
      </c>
      <c r="D29" t="s">
        <v>146</v>
      </c>
      <c r="E29" t="s">
        <v>147</v>
      </c>
      <c r="F29" t="s">
        <v>30</v>
      </c>
      <c r="G29" t="s">
        <v>31</v>
      </c>
      <c r="H29" t="s">
        <v>32</v>
      </c>
      <c r="I29" t="s">
        <v>32</v>
      </c>
      <c r="J29" t="n">
        <v>8.0</v>
      </c>
      <c r="K29" t="n">
        <f>SUM(M29:INDEX(M29:XFD29,1,M3))</f>
        <v>0.0</v>
      </c>
      <c r="L29" s="37"/>
    </row>
    <row r="30">
      <c r="A30" t="s">
        <v>148</v>
      </c>
      <c r="B30" t="s">
        <v>149</v>
      </c>
      <c r="C30" t="s">
        <v>150</v>
      </c>
      <c r="D30" t="s">
        <v>151</v>
      </c>
      <c r="E30" t="s">
        <v>152</v>
      </c>
      <c r="F30" t="s">
        <v>30</v>
      </c>
      <c r="G30" t="s">
        <v>153</v>
      </c>
      <c r="H30" t="s">
        <v>32</v>
      </c>
      <c r="I30" t="s">
        <v>32</v>
      </c>
      <c r="J30" t="n">
        <v>6.0</v>
      </c>
      <c r="K30" t="n">
        <f>SUM(M30:INDEX(M30:XFD30,1,M3))</f>
        <v>0.0</v>
      </c>
      <c r="L30" s="37"/>
    </row>
    <row r="31">
      <c r="A31" t="s">
        <v>154</v>
      </c>
      <c r="B31" t="s">
        <v>155</v>
      </c>
      <c r="C31" t="s">
        <v>156</v>
      </c>
      <c r="D31" t="s">
        <v>157</v>
      </c>
      <c r="E31" t="s">
        <v>158</v>
      </c>
      <c r="F31" t="s">
        <v>30</v>
      </c>
      <c r="G31" t="s">
        <v>31</v>
      </c>
      <c r="H31" t="s">
        <v>32</v>
      </c>
      <c r="I31" t="s">
        <v>32</v>
      </c>
      <c r="J31" t="n">
        <v>5.0</v>
      </c>
      <c r="K31" t="n">
        <f>SUM(M31:INDEX(M31:XFD31,1,M3))</f>
        <v>0.0</v>
      </c>
      <c r="L31" s="37"/>
    </row>
    <row r="32">
      <c r="A32" t="s">
        <v>159</v>
      </c>
      <c r="B32" t="s">
        <v>160</v>
      </c>
      <c r="C32" t="s">
        <v>161</v>
      </c>
      <c r="D32" t="s">
        <v>162</v>
      </c>
      <c r="E32" t="s">
        <v>163</v>
      </c>
      <c r="F32" t="s">
        <v>30</v>
      </c>
      <c r="G32" t="s">
        <v>31</v>
      </c>
      <c r="H32" t="s">
        <v>32</v>
      </c>
      <c r="I32" t="s">
        <v>32</v>
      </c>
      <c r="J32" t="n">
        <v>1.0</v>
      </c>
      <c r="K32" t="n">
        <f>SUM(M32:INDEX(M32:XFD32,1,M3))</f>
        <v>0.0</v>
      </c>
      <c r="L32" s="37"/>
    </row>
    <row r="33">
      <c r="A33" t="s">
        <v>164</v>
      </c>
      <c r="B33" t="s">
        <v>165</v>
      </c>
      <c r="C33" t="s">
        <v>166</v>
      </c>
      <c r="D33" t="s">
        <v>167</v>
      </c>
      <c r="E33" t="s">
        <v>168</v>
      </c>
      <c r="F33" t="s">
        <v>30</v>
      </c>
      <c r="G33" t="s">
        <v>31</v>
      </c>
      <c r="H33" t="s">
        <v>32</v>
      </c>
      <c r="I33" t="s">
        <v>32</v>
      </c>
      <c r="J33" t="n">
        <v>3.0</v>
      </c>
      <c r="K33" t="n">
        <f>SUM(M33:INDEX(M33:XFD33,1,M3))</f>
        <v>0.0</v>
      </c>
      <c r="L33" s="37"/>
    </row>
    <row r="34">
      <c r="A34" t="s">
        <v>169</v>
      </c>
      <c r="B34" t="s">
        <v>170</v>
      </c>
      <c r="C34" t="s">
        <v>171</v>
      </c>
      <c r="D34" t="s">
        <v>172</v>
      </c>
      <c r="E34" t="s">
        <v>173</v>
      </c>
      <c r="F34" t="s">
        <v>30</v>
      </c>
      <c r="G34" t="s">
        <v>31</v>
      </c>
      <c r="H34" t="s">
        <v>32</v>
      </c>
      <c r="I34" t="s">
        <v>32</v>
      </c>
      <c r="J34" t="n">
        <v>1.0</v>
      </c>
      <c r="K34" t="n">
        <f>SUM(M34:INDEX(M34:XFD34,1,M3))</f>
        <v>0.0</v>
      </c>
      <c r="L34" s="37"/>
    </row>
    <row r="35">
      <c r="A35" t="s">
        <v>174</v>
      </c>
      <c r="B35" t="s">
        <v>175</v>
      </c>
      <c r="C35" t="s">
        <v>176</v>
      </c>
      <c r="D35" t="s">
        <v>177</v>
      </c>
      <c r="E35" t="s">
        <v>178</v>
      </c>
      <c r="F35" t="s">
        <v>30</v>
      </c>
      <c r="G35" t="s">
        <v>31</v>
      </c>
      <c r="H35" t="s">
        <v>32</v>
      </c>
      <c r="I35" t="s">
        <v>32</v>
      </c>
      <c r="J35" t="n">
        <v>3.0</v>
      </c>
      <c r="K35" t="n">
        <f>SUM(M35:INDEX(M35:XFD35,1,M3))</f>
        <v>0.0</v>
      </c>
      <c r="L35" s="37"/>
    </row>
    <row r="36">
      <c r="A36" t="s">
        <v>179</v>
      </c>
      <c r="B36" t="s">
        <v>180</v>
      </c>
      <c r="C36" t="s">
        <v>181</v>
      </c>
      <c r="D36" t="s">
        <v>182</v>
      </c>
      <c r="E36" t="s">
        <v>183</v>
      </c>
      <c r="F36" t="s">
        <v>30</v>
      </c>
      <c r="G36" t="s">
        <v>31</v>
      </c>
      <c r="H36" t="s">
        <v>32</v>
      </c>
      <c r="I36" t="s">
        <v>32</v>
      </c>
      <c r="J36" t="n">
        <v>7.0</v>
      </c>
      <c r="K36" t="n">
        <f>SUM(M36:INDEX(M36:XFD36,1,M3))</f>
        <v>0.0</v>
      </c>
      <c r="L36" s="37"/>
    </row>
    <row r="37">
      <c r="A37" t="s">
        <v>184</v>
      </c>
      <c r="B37" t="s">
        <v>185</v>
      </c>
      <c r="C37" t="s">
        <v>186</v>
      </c>
      <c r="D37" t="s">
        <v>187</v>
      </c>
      <c r="E37" t="s">
        <v>188</v>
      </c>
      <c r="F37" t="s">
        <v>30</v>
      </c>
      <c r="G37" t="s">
        <v>31</v>
      </c>
      <c r="H37" t="s">
        <v>32</v>
      </c>
      <c r="I37" t="s">
        <v>32</v>
      </c>
      <c r="J37" t="n">
        <v>1.0</v>
      </c>
      <c r="K37" t="n">
        <f>SUM(M37:INDEX(M37:XFD37,1,M3))</f>
        <v>0.0</v>
      </c>
      <c r="L37" s="37"/>
    </row>
    <row r="38">
      <c r="A38" t="s">
        <v>189</v>
      </c>
      <c r="B38" t="s">
        <v>190</v>
      </c>
      <c r="C38" t="s">
        <v>191</v>
      </c>
      <c r="D38" t="s">
        <v>192</v>
      </c>
      <c r="E38" t="s">
        <v>193</v>
      </c>
      <c r="F38" t="s">
        <v>30</v>
      </c>
      <c r="G38" t="s">
        <v>31</v>
      </c>
      <c r="H38" t="s">
        <v>32</v>
      </c>
      <c r="I38" t="s">
        <v>32</v>
      </c>
      <c r="J38" t="n">
        <v>4.0</v>
      </c>
      <c r="K38" t="n">
        <f>SUM(M38:INDEX(M38:XFD38,1,M3))</f>
        <v>0.0</v>
      </c>
      <c r="L38" s="37"/>
    </row>
    <row r="39">
      <c r="A39" t="s">
        <v>194</v>
      </c>
      <c r="B39" t="s">
        <v>195</v>
      </c>
      <c r="C39" t="s">
        <v>196</v>
      </c>
      <c r="D39" t="s">
        <v>197</v>
      </c>
      <c r="E39" t="s">
        <v>198</v>
      </c>
      <c r="F39" t="s">
        <v>30</v>
      </c>
      <c r="G39" t="s">
        <v>31</v>
      </c>
      <c r="H39" t="s">
        <v>32</v>
      </c>
      <c r="I39" t="s">
        <v>32</v>
      </c>
      <c r="J39" t="n">
        <v>1.0</v>
      </c>
      <c r="K39" t="n">
        <f>SUM(M39:INDEX(M39:XFD39,1,M3))</f>
        <v>0.0</v>
      </c>
      <c r="L39" s="37"/>
    </row>
    <row r="40">
      <c r="A40" t="s">
        <v>199</v>
      </c>
      <c r="B40" t="s">
        <v>200</v>
      </c>
      <c r="C40" t="s">
        <v>201</v>
      </c>
      <c r="D40" t="s">
        <v>202</v>
      </c>
      <c r="E40" t="s">
        <v>203</v>
      </c>
      <c r="F40" t="s">
        <v>30</v>
      </c>
      <c r="G40" t="s">
        <v>31</v>
      </c>
      <c r="H40" t="s">
        <v>32</v>
      </c>
      <c r="I40" t="s">
        <v>32</v>
      </c>
      <c r="J40" t="n">
        <v>1.0</v>
      </c>
      <c r="K40" t="n">
        <f>SUM(M40:INDEX(M40:XFD40,1,M3))</f>
        <v>0.0</v>
      </c>
      <c r="L40" s="37"/>
    </row>
    <row r="41">
      <c r="A41" t="s">
        <v>204</v>
      </c>
      <c r="B41" t="s">
        <v>205</v>
      </c>
      <c r="C41" t="s">
        <v>206</v>
      </c>
      <c r="D41" t="s">
        <v>207</v>
      </c>
      <c r="E41" t="s">
        <v>208</v>
      </c>
      <c r="F41" t="s">
        <v>30</v>
      </c>
      <c r="G41" t="s">
        <v>31</v>
      </c>
      <c r="H41" t="s">
        <v>32</v>
      </c>
      <c r="I41" t="s">
        <v>32</v>
      </c>
      <c r="J41" t="n">
        <v>4.0</v>
      </c>
      <c r="K41" t="n">
        <f>SUM(M41:INDEX(M41:XFD41,1,M3))</f>
        <v>0.0</v>
      </c>
      <c r="L41" s="37"/>
    </row>
    <row r="42">
      <c r="A42" t="s">
        <v>209</v>
      </c>
      <c r="B42" t="s">
        <v>210</v>
      </c>
      <c r="C42" t="s">
        <v>211</v>
      </c>
      <c r="D42" t="s">
        <v>212</v>
      </c>
      <c r="E42" t="s">
        <v>213</v>
      </c>
      <c r="F42" t="s">
        <v>30</v>
      </c>
      <c r="G42" t="s">
        <v>31</v>
      </c>
      <c r="H42" t="s">
        <v>32</v>
      </c>
      <c r="I42" t="s">
        <v>32</v>
      </c>
      <c r="J42" t="n">
        <v>13.0</v>
      </c>
      <c r="K42" t="n">
        <f>SUM(M42:INDEX(M42:XFD42,1,M3))</f>
        <v>0.0</v>
      </c>
      <c r="L42" s="37"/>
    </row>
    <row r="43">
      <c r="A43" t="s">
        <v>214</v>
      </c>
      <c r="B43" t="s">
        <v>215</v>
      </c>
      <c r="C43" t="s">
        <v>216</v>
      </c>
      <c r="D43" t="s">
        <v>217</v>
      </c>
      <c r="E43" t="s">
        <v>218</v>
      </c>
      <c r="F43" t="s">
        <v>30</v>
      </c>
      <c r="G43" t="s">
        <v>31</v>
      </c>
      <c r="H43" t="s">
        <v>32</v>
      </c>
      <c r="I43" t="s">
        <v>32</v>
      </c>
      <c r="J43" t="n">
        <v>7.0</v>
      </c>
      <c r="K43" t="n">
        <f>SUM(M43:INDEX(M43:XFD43,1,M3))</f>
        <v>0.0</v>
      </c>
      <c r="L43" s="37"/>
    </row>
    <row r="44">
      <c r="A44" t="s">
        <v>219</v>
      </c>
      <c r="B44" t="s">
        <v>220</v>
      </c>
      <c r="C44" t="s">
        <v>221</v>
      </c>
      <c r="D44" t="s">
        <v>222</v>
      </c>
      <c r="E44" t="s">
        <v>223</v>
      </c>
      <c r="F44" t="s">
        <v>30</v>
      </c>
      <c r="G44" t="s">
        <v>31</v>
      </c>
      <c r="H44" t="s">
        <v>32</v>
      </c>
      <c r="I44" t="s">
        <v>32</v>
      </c>
      <c r="J44" t="n">
        <v>3.0</v>
      </c>
      <c r="K44" t="n">
        <f>SUM(M44:INDEX(M44:XFD44,1,M3))</f>
        <v>0.0</v>
      </c>
      <c r="L44" s="37"/>
    </row>
    <row r="45">
      <c r="A45" t="s">
        <v>224</v>
      </c>
      <c r="B45" t="s">
        <v>225</v>
      </c>
      <c r="C45" t="s">
        <v>226</v>
      </c>
      <c r="D45" t="s">
        <v>227</v>
      </c>
      <c r="E45" t="s">
        <v>228</v>
      </c>
      <c r="F45" t="s">
        <v>30</v>
      </c>
      <c r="G45" t="s">
        <v>31</v>
      </c>
      <c r="H45" t="s">
        <v>32</v>
      </c>
      <c r="I45" t="s">
        <v>32</v>
      </c>
      <c r="J45" t="n">
        <v>1.0</v>
      </c>
      <c r="K45" t="n">
        <f>SUM(M45:INDEX(M45:XFD45,1,M3))</f>
        <v>0.0</v>
      </c>
      <c r="L45" s="37"/>
    </row>
    <row r="46">
      <c r="A46" t="s">
        <v>229</v>
      </c>
      <c r="B46" t="s">
        <v>230</v>
      </c>
      <c r="C46" t="s">
        <v>231</v>
      </c>
      <c r="D46" t="s">
        <v>232</v>
      </c>
      <c r="E46" t="s">
        <v>233</v>
      </c>
      <c r="F46" t="s">
        <v>30</v>
      </c>
      <c r="G46" t="s">
        <v>31</v>
      </c>
      <c r="H46" t="s">
        <v>32</v>
      </c>
      <c r="I46" t="s">
        <v>32</v>
      </c>
      <c r="J46" t="n">
        <v>3.0</v>
      </c>
      <c r="K46" t="n">
        <f>SUM(M46:INDEX(M46:XFD46,1,M3))</f>
        <v>0.0</v>
      </c>
      <c r="L46" s="37"/>
    </row>
    <row r="47">
      <c r="A47" t="s">
        <v>234</v>
      </c>
      <c r="B47" t="s">
        <v>235</v>
      </c>
      <c r="C47" t="s">
        <v>236</v>
      </c>
      <c r="D47" t="s">
        <v>237</v>
      </c>
      <c r="E47" t="s">
        <v>238</v>
      </c>
      <c r="F47" t="s">
        <v>30</v>
      </c>
      <c r="G47" t="s">
        <v>31</v>
      </c>
      <c r="H47" t="s">
        <v>32</v>
      </c>
      <c r="I47" t="s">
        <v>32</v>
      </c>
      <c r="J47" t="n">
        <v>6.0</v>
      </c>
      <c r="K47" t="n">
        <f>SUM(M47:INDEX(M47:XFD47,1,M3))</f>
        <v>0.0</v>
      </c>
      <c r="L47" s="37"/>
    </row>
    <row r="48">
      <c r="A48" t="s">
        <v>239</v>
      </c>
      <c r="B48" t="s">
        <v>240</v>
      </c>
      <c r="C48" t="s">
        <v>241</v>
      </c>
      <c r="D48" t="s">
        <v>242</v>
      </c>
      <c r="E48" t="s">
        <v>243</v>
      </c>
      <c r="F48" t="s">
        <v>30</v>
      </c>
      <c r="G48" t="s">
        <v>31</v>
      </c>
      <c r="H48" t="s">
        <v>32</v>
      </c>
      <c r="I48" t="s">
        <v>32</v>
      </c>
      <c r="J48" t="n">
        <v>9.0</v>
      </c>
      <c r="K48" t="n">
        <f>SUM(M48:INDEX(M48:XFD48,1,M3))</f>
        <v>0.0</v>
      </c>
      <c r="L48" s="37"/>
    </row>
    <row r="49">
      <c r="A49" t="s">
        <v>244</v>
      </c>
      <c r="B49" t="s">
        <v>245</v>
      </c>
      <c r="C49" t="s">
        <v>246</v>
      </c>
      <c r="D49" t="s">
        <v>247</v>
      </c>
      <c r="E49" t="s">
        <v>248</v>
      </c>
      <c r="F49" t="s">
        <v>30</v>
      </c>
      <c r="G49" t="s">
        <v>31</v>
      </c>
      <c r="H49" t="s">
        <v>32</v>
      </c>
      <c r="I49" t="s">
        <v>32</v>
      </c>
      <c r="J49" t="n">
        <v>1.0</v>
      </c>
      <c r="K49" t="n">
        <f>SUM(M49:INDEX(M49:XFD49,1,M3))</f>
        <v>0.0</v>
      </c>
      <c r="L49" s="37"/>
    </row>
    <row r="50">
      <c r="A50" t="s">
        <v>249</v>
      </c>
      <c r="B50" t="s">
        <v>250</v>
      </c>
      <c r="C50" t="s">
        <v>251</v>
      </c>
      <c r="D50" t="s">
        <v>252</v>
      </c>
      <c r="E50" t="s">
        <v>253</v>
      </c>
      <c r="F50" t="s">
        <v>30</v>
      </c>
      <c r="G50" t="s">
        <v>31</v>
      </c>
      <c r="H50" t="s">
        <v>32</v>
      </c>
      <c r="I50" t="s">
        <v>32</v>
      </c>
      <c r="J50" t="n">
        <v>10.0</v>
      </c>
      <c r="K50" t="n">
        <f>SUM(M50:INDEX(M50:XFD50,1,M3))</f>
        <v>0.0</v>
      </c>
      <c r="L50" s="37"/>
    </row>
    <row r="51">
      <c r="A51" t="s">
        <v>254</v>
      </c>
      <c r="B51" t="s">
        <v>255</v>
      </c>
      <c r="C51" t="s">
        <v>256</v>
      </c>
      <c r="D51" t="s">
        <v>257</v>
      </c>
      <c r="E51" t="s">
        <v>258</v>
      </c>
      <c r="F51" t="s">
        <v>30</v>
      </c>
      <c r="G51" t="s">
        <v>31</v>
      </c>
      <c r="H51" t="s">
        <v>32</v>
      </c>
      <c r="I51" t="s">
        <v>32</v>
      </c>
      <c r="J51" t="n">
        <v>6.0</v>
      </c>
      <c r="K51" t="n">
        <f>SUM(M51:INDEX(M51:XFD51,1,M3))</f>
        <v>0.0</v>
      </c>
      <c r="L51" s="37"/>
    </row>
    <row r="52">
      <c r="A52" t="s">
        <v>259</v>
      </c>
      <c r="B52" t="s">
        <v>260</v>
      </c>
      <c r="C52" t="s">
        <v>261</v>
      </c>
      <c r="D52" t="s">
        <v>262</v>
      </c>
      <c r="E52" t="s">
        <v>263</v>
      </c>
      <c r="F52" t="s">
        <v>30</v>
      </c>
      <c r="G52" t="s">
        <v>31</v>
      </c>
      <c r="H52" t="s">
        <v>32</v>
      </c>
      <c r="I52" t="s">
        <v>32</v>
      </c>
      <c r="J52" t="n">
        <v>12.0</v>
      </c>
      <c r="K52" t="n">
        <f>SUM(M52:INDEX(M52:XFD52,1,M3))</f>
        <v>0.0</v>
      </c>
      <c r="L52" s="37"/>
    </row>
    <row r="53">
      <c r="A53" t="s">
        <v>264</v>
      </c>
      <c r="B53" t="s">
        <v>265</v>
      </c>
      <c r="C53" t="s">
        <v>266</v>
      </c>
      <c r="D53" t="s">
        <v>267</v>
      </c>
      <c r="E53" t="s">
        <v>268</v>
      </c>
      <c r="F53" t="s">
        <v>30</v>
      </c>
      <c r="G53" t="s">
        <v>31</v>
      </c>
      <c r="H53" t="s">
        <v>32</v>
      </c>
      <c r="I53" t="s">
        <v>32</v>
      </c>
      <c r="J53" t="n">
        <v>8.0</v>
      </c>
      <c r="K53" t="n">
        <f>SUM(M53:INDEX(M53:XFD53,1,M3))</f>
        <v>0.0</v>
      </c>
      <c r="L53" s="37"/>
    </row>
    <row r="54">
      <c r="A54" t="s">
        <v>269</v>
      </c>
      <c r="B54" t="s">
        <v>270</v>
      </c>
      <c r="C54" t="s">
        <v>271</v>
      </c>
      <c r="D54" t="s">
        <v>272</v>
      </c>
      <c r="E54" t="s">
        <v>273</v>
      </c>
      <c r="F54" t="s">
        <v>30</v>
      </c>
      <c r="G54" t="s">
        <v>31</v>
      </c>
      <c r="H54" t="s">
        <v>32</v>
      </c>
      <c r="I54" t="s">
        <v>32</v>
      </c>
      <c r="J54" t="n">
        <v>2.0</v>
      </c>
      <c r="K54" t="n">
        <f>SUM(M54:INDEX(M54:XFD54,1,M3))</f>
        <v>0.0</v>
      </c>
      <c r="L54" s="37"/>
    </row>
    <row r="55">
      <c r="A55" t="s">
        <v>274</v>
      </c>
      <c r="B55" t="s">
        <v>275</v>
      </c>
      <c r="C55" t="s">
        <v>276</v>
      </c>
      <c r="D55" t="s">
        <v>277</v>
      </c>
      <c r="E55" t="s">
        <v>278</v>
      </c>
      <c r="F55" t="s">
        <v>30</v>
      </c>
      <c r="G55" t="s">
        <v>31</v>
      </c>
      <c r="H55" t="s">
        <v>32</v>
      </c>
      <c r="I55" t="s">
        <v>32</v>
      </c>
      <c r="J55" t="n">
        <v>2.0</v>
      </c>
      <c r="K55" t="n">
        <f>SUM(M55:INDEX(M55:XFD55,1,M3))</f>
        <v>0.0</v>
      </c>
      <c r="L55" s="37"/>
    </row>
    <row r="56">
      <c r="A56" t="s">
        <v>279</v>
      </c>
      <c r="B56" t="s">
        <v>280</v>
      </c>
      <c r="C56" t="s">
        <v>281</v>
      </c>
      <c r="D56" t="s">
        <v>282</v>
      </c>
      <c r="E56" t="s">
        <v>283</v>
      </c>
      <c r="F56" t="s">
        <v>30</v>
      </c>
      <c r="G56" t="s">
        <v>31</v>
      </c>
      <c r="H56" t="s">
        <v>32</v>
      </c>
      <c r="I56" t="s">
        <v>32</v>
      </c>
      <c r="J56" t="n">
        <v>8.0</v>
      </c>
      <c r="K56" t="n">
        <f>SUM(M56:INDEX(M56:XFD56,1,M3))</f>
        <v>0.0</v>
      </c>
      <c r="L56" s="37"/>
    </row>
    <row r="57">
      <c r="A57" t="s">
        <v>284</v>
      </c>
      <c r="B57" t="s">
        <v>285</v>
      </c>
      <c r="C57" t="s">
        <v>286</v>
      </c>
      <c r="D57" t="s">
        <v>287</v>
      </c>
      <c r="E57" t="s">
        <v>288</v>
      </c>
      <c r="F57" t="s">
        <v>30</v>
      </c>
      <c r="G57" t="s">
        <v>31</v>
      </c>
      <c r="H57" t="s">
        <v>32</v>
      </c>
      <c r="I57" t="s">
        <v>32</v>
      </c>
      <c r="J57" t="n">
        <v>1.0</v>
      </c>
      <c r="K57" t="n">
        <f>SUM(M57:INDEX(M57:XFD57,1,M3))</f>
        <v>0.0</v>
      </c>
      <c r="L57" s="37"/>
    </row>
    <row r="58">
      <c r="A58" t="s">
        <v>289</v>
      </c>
      <c r="B58" t="s">
        <v>290</v>
      </c>
      <c r="C58" t="s">
        <v>291</v>
      </c>
      <c r="D58" t="s">
        <v>292</v>
      </c>
      <c r="E58" t="s">
        <v>293</v>
      </c>
      <c r="F58" t="s">
        <v>30</v>
      </c>
      <c r="G58" t="s">
        <v>31</v>
      </c>
      <c r="H58" t="s">
        <v>32</v>
      </c>
      <c r="I58" t="s">
        <v>32</v>
      </c>
      <c r="J58" t="n">
        <v>5.0</v>
      </c>
      <c r="K58" t="n">
        <f>SUM(M58:INDEX(M58:XFD58,1,M3))</f>
        <v>0.0</v>
      </c>
      <c r="L58" s="37"/>
    </row>
    <row r="59">
      <c r="A59" t="s">
        <v>294</v>
      </c>
      <c r="B59" t="s">
        <v>295</v>
      </c>
      <c r="C59" t="s">
        <v>296</v>
      </c>
      <c r="D59" t="s">
        <v>297</v>
      </c>
      <c r="E59" t="s">
        <v>298</v>
      </c>
      <c r="F59" t="s">
        <v>30</v>
      </c>
      <c r="G59" t="s">
        <v>31</v>
      </c>
      <c r="H59" t="s">
        <v>32</v>
      </c>
      <c r="I59" t="s">
        <v>32</v>
      </c>
      <c r="J59" t="n">
        <v>1.0</v>
      </c>
      <c r="K59" t="n">
        <f>SUM(M59:INDEX(M59:XFD59,1,M3))</f>
        <v>0.0</v>
      </c>
      <c r="L59" s="37"/>
    </row>
    <row r="60">
      <c r="A60" t="s">
        <v>299</v>
      </c>
      <c r="B60" t="s">
        <v>300</v>
      </c>
      <c r="C60" t="s">
        <v>301</v>
      </c>
      <c r="D60" t="s">
        <v>302</v>
      </c>
      <c r="E60" t="s">
        <v>303</v>
      </c>
      <c r="F60" t="s">
        <v>30</v>
      </c>
      <c r="G60" t="s">
        <v>31</v>
      </c>
      <c r="H60" t="s">
        <v>32</v>
      </c>
      <c r="I60" t="s">
        <v>32</v>
      </c>
      <c r="J60" t="n">
        <v>3.0</v>
      </c>
      <c r="K60" t="n">
        <f>SUM(M60:INDEX(M60:XFD60,1,M3))</f>
        <v>0.0</v>
      </c>
      <c r="L60" s="37"/>
    </row>
    <row r="61">
      <c r="A61" t="s">
        <v>304</v>
      </c>
      <c r="B61" t="s">
        <v>305</v>
      </c>
      <c r="C61" t="s">
        <v>306</v>
      </c>
      <c r="D61" t="s">
        <v>307</v>
      </c>
      <c r="E61" t="s">
        <v>308</v>
      </c>
      <c r="F61" t="s">
        <v>30</v>
      </c>
      <c r="G61" t="s">
        <v>31</v>
      </c>
      <c r="H61" t="s">
        <v>32</v>
      </c>
      <c r="I61" t="s">
        <v>32</v>
      </c>
      <c r="J61" t="n">
        <v>8.0</v>
      </c>
      <c r="K61" t="n">
        <f>SUM(M61:INDEX(M61:XFD61,1,M3))</f>
        <v>0.0</v>
      </c>
      <c r="L61" s="37"/>
    </row>
    <row r="62">
      <c r="A62" t="s">
        <v>309</v>
      </c>
      <c r="B62" t="s">
        <v>310</v>
      </c>
      <c r="C62" t="s">
        <v>311</v>
      </c>
      <c r="D62" t="s">
        <v>312</v>
      </c>
      <c r="E62" t="s">
        <v>313</v>
      </c>
      <c r="F62" t="s">
        <v>30</v>
      </c>
      <c r="G62" t="s">
        <v>31</v>
      </c>
      <c r="H62" t="s">
        <v>32</v>
      </c>
      <c r="I62" t="s">
        <v>32</v>
      </c>
      <c r="J62" t="n">
        <v>6.0</v>
      </c>
      <c r="K62" t="n">
        <f>SUM(M62:INDEX(M62:XFD62,1,M3))</f>
        <v>0.0</v>
      </c>
      <c r="L62" s="37"/>
    </row>
    <row r="63">
      <c r="A63" t="s">
        <v>314</v>
      </c>
      <c r="B63" t="s">
        <v>315</v>
      </c>
      <c r="C63" t="s">
        <v>316</v>
      </c>
      <c r="D63" t="s">
        <v>317</v>
      </c>
      <c r="E63" t="s">
        <v>318</v>
      </c>
      <c r="F63" t="s">
        <v>30</v>
      </c>
      <c r="G63" t="s">
        <v>31</v>
      </c>
      <c r="H63" t="s">
        <v>32</v>
      </c>
      <c r="I63" t="s">
        <v>32</v>
      </c>
      <c r="J63" t="n">
        <v>1.0</v>
      </c>
      <c r="K63" t="n">
        <f>SUM(M63:INDEX(M63:XFD63,1,M3))</f>
        <v>0.0</v>
      </c>
      <c r="L63" s="37"/>
    </row>
    <row r="64">
      <c r="A64" t="s">
        <v>319</v>
      </c>
      <c r="B64" t="s">
        <v>320</v>
      </c>
      <c r="C64" t="s">
        <v>321</v>
      </c>
      <c r="D64" t="s">
        <v>322</v>
      </c>
      <c r="E64" t="s">
        <v>323</v>
      </c>
      <c r="F64" t="s">
        <v>30</v>
      </c>
      <c r="G64" t="s">
        <v>31</v>
      </c>
      <c r="H64" t="s">
        <v>32</v>
      </c>
      <c r="I64" t="s">
        <v>32</v>
      </c>
      <c r="J64" t="n">
        <v>4.0</v>
      </c>
      <c r="K64" t="n">
        <f>SUM(M64:INDEX(M64:XFD64,1,M3))</f>
        <v>0.0</v>
      </c>
      <c r="L64" s="37"/>
    </row>
    <row r="65">
      <c r="A65" t="s">
        <v>324</v>
      </c>
      <c r="B65" t="s">
        <v>325</v>
      </c>
      <c r="C65" t="s">
        <v>326</v>
      </c>
      <c r="D65" t="s">
        <v>327</v>
      </c>
      <c r="E65" t="s">
        <v>328</v>
      </c>
      <c r="F65" t="s">
        <v>30</v>
      </c>
      <c r="G65" t="s">
        <v>31</v>
      </c>
      <c r="H65" t="s">
        <v>32</v>
      </c>
      <c r="I65" t="s">
        <v>32</v>
      </c>
      <c r="J65" t="n">
        <v>16.0</v>
      </c>
      <c r="K65" t="n">
        <f>SUM(M65:INDEX(M65:XFD65,1,M3))</f>
        <v>0.0</v>
      </c>
      <c r="L65" s="37"/>
    </row>
    <row r="66">
      <c r="A66" t="s">
        <v>329</v>
      </c>
      <c r="B66" t="s">
        <v>330</v>
      </c>
      <c r="C66" t="s">
        <v>331</v>
      </c>
      <c r="D66" t="s">
        <v>332</v>
      </c>
      <c r="E66" t="s">
        <v>333</v>
      </c>
      <c r="F66" t="s">
        <v>30</v>
      </c>
      <c r="G66" t="s">
        <v>31</v>
      </c>
      <c r="H66" t="s">
        <v>32</v>
      </c>
      <c r="I66" t="s">
        <v>32</v>
      </c>
      <c r="J66" t="n">
        <v>2.0</v>
      </c>
      <c r="K66" t="n">
        <f>SUM(M66:INDEX(M66:XFD66,1,M3))</f>
        <v>0.0</v>
      </c>
      <c r="L66" s="37"/>
    </row>
    <row r="67">
      <c r="A67" t="s">
        <v>334</v>
      </c>
      <c r="B67" t="s">
        <v>335</v>
      </c>
      <c r="C67" t="s">
        <v>336</v>
      </c>
      <c r="D67" t="s">
        <v>337</v>
      </c>
      <c r="E67" t="s">
        <v>338</v>
      </c>
      <c r="F67" t="s">
        <v>30</v>
      </c>
      <c r="G67" t="s">
        <v>31</v>
      </c>
      <c r="H67" t="s">
        <v>32</v>
      </c>
      <c r="I67" t="s">
        <v>32</v>
      </c>
      <c r="J67" t="n">
        <v>7.0</v>
      </c>
      <c r="K67" t="n">
        <f>SUM(M67:INDEX(M67:XFD67,1,M3))</f>
        <v>0.0</v>
      </c>
      <c r="L67" s="37"/>
    </row>
    <row r="68">
      <c r="A68" t="s">
        <v>339</v>
      </c>
      <c r="B68" t="s">
        <v>340</v>
      </c>
      <c r="C68" t="s">
        <v>341</v>
      </c>
      <c r="D68" t="s">
        <v>342</v>
      </c>
      <c r="E68" t="s">
        <v>343</v>
      </c>
      <c r="F68" t="s">
        <v>30</v>
      </c>
      <c r="G68" t="s">
        <v>31</v>
      </c>
      <c r="H68" t="s">
        <v>32</v>
      </c>
      <c r="I68" t="s">
        <v>32</v>
      </c>
      <c r="J68" t="n">
        <v>4.0</v>
      </c>
      <c r="K68" t="n">
        <f>SUM(M68:INDEX(M68:XFD68,1,M3))</f>
        <v>0.0</v>
      </c>
      <c r="L68" s="37"/>
    </row>
    <row r="69">
      <c r="A69" t="s">
        <v>344</v>
      </c>
      <c r="B69" t="s">
        <v>345</v>
      </c>
      <c r="C69" t="s">
        <v>346</v>
      </c>
      <c r="D69" t="s">
        <v>347</v>
      </c>
      <c r="E69" t="s">
        <v>348</v>
      </c>
      <c r="F69" t="s">
        <v>30</v>
      </c>
      <c r="G69" t="s">
        <v>31</v>
      </c>
      <c r="H69" t="s">
        <v>32</v>
      </c>
      <c r="I69" t="s">
        <v>32</v>
      </c>
      <c r="J69" t="n">
        <v>5.0</v>
      </c>
      <c r="K69" t="n">
        <f>SUM(M69:INDEX(M69:XFD69,1,M3))</f>
        <v>0.0</v>
      </c>
      <c r="L69" s="37"/>
    </row>
    <row r="70">
      <c r="A70" t="s">
        <v>349</v>
      </c>
      <c r="B70" t="s">
        <v>350</v>
      </c>
      <c r="C70" t="s">
        <v>351</v>
      </c>
      <c r="D70" t="s">
        <v>352</v>
      </c>
      <c r="E70" t="s">
        <v>353</v>
      </c>
      <c r="F70" t="s">
        <v>30</v>
      </c>
      <c r="G70" t="s">
        <v>31</v>
      </c>
      <c r="H70" t="s">
        <v>32</v>
      </c>
      <c r="I70" t="s">
        <v>32</v>
      </c>
      <c r="J70" t="n">
        <v>4.0</v>
      </c>
      <c r="K70" t="n">
        <f>SUM(M70:INDEX(M70:XFD70,1,M3))</f>
        <v>0.0</v>
      </c>
      <c r="L70" s="37"/>
    </row>
    <row r="71">
      <c r="A71" t="s">
        <v>354</v>
      </c>
      <c r="B71" t="s">
        <v>355</v>
      </c>
      <c r="C71" t="s">
        <v>356</v>
      </c>
      <c r="D71" t="s">
        <v>357</v>
      </c>
      <c r="E71" t="s">
        <v>358</v>
      </c>
      <c r="F71" t="s">
        <v>30</v>
      </c>
      <c r="G71" t="s">
        <v>31</v>
      </c>
      <c r="H71" t="s">
        <v>32</v>
      </c>
      <c r="I71" t="s">
        <v>32</v>
      </c>
      <c r="J71" t="n">
        <v>3.0</v>
      </c>
      <c r="K71" t="n">
        <f>SUM(M71:INDEX(M71:XFD71,1,M3))</f>
        <v>0.0</v>
      </c>
      <c r="L71" s="37"/>
    </row>
    <row r="72" ht="8.0" customHeight="true">
      <c r="A72" s="37"/>
      <c r="B72" s="37"/>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row>
    <row r="73">
      <c r="A73" t="s" s="41">
        <v>359</v>
      </c>
      <c r="B73" s="42"/>
      <c r="C73" s="43"/>
      <c r="D73" s="44"/>
      <c r="E73" s="45"/>
      <c r="F73" s="46"/>
      <c r="G73" s="47"/>
      <c r="H73" s="48"/>
      <c r="I73" s="49"/>
      <c r="J73" s="50"/>
      <c r="K73" s="51"/>
      <c r="L73" s="52"/>
      <c r="M73" t="n" s="53">
        <f>IF(M3&gt;=1,"P1 - B1","")</f>
        <v>0.0</v>
      </c>
      <c r="N73" t="n" s="54">
        <f>IF(M3&gt;=2,"P1 - B2","")</f>
        <v>0.0</v>
      </c>
      <c r="O73" t="n" s="55">
        <f>IF(M3&gt;=3,"P1 - B3","")</f>
        <v>0.0</v>
      </c>
      <c r="P73" t="n" s="56">
        <f>IF(M3&gt;=4,"P1 - B4","")</f>
        <v>0.0</v>
      </c>
      <c r="Q73" t="n" s="57">
        <f>IF(M3&gt;=5,"P1 - B5","")</f>
        <v>0.0</v>
      </c>
      <c r="R73" t="n" s="58">
        <f>IF(M3&gt;=6,"P1 - B6","")</f>
        <v>0.0</v>
      </c>
      <c r="S73" t="n" s="59">
        <f>IF(M3&gt;=7,"P1 - B7","")</f>
        <v>0.0</v>
      </c>
      <c r="T73" t="n" s="60">
        <f>IF(M3&gt;=8,"P1 - B8","")</f>
        <v>0.0</v>
      </c>
      <c r="U73" t="n" s="61">
        <f>IF(M3&gt;=9,"P1 - B9","")</f>
        <v>0.0</v>
      </c>
      <c r="V73" t="n" s="62">
        <f>IF(M3&gt;=10,"P1 - B10","")</f>
        <v>0.0</v>
      </c>
      <c r="W73" t="n" s="63">
        <f>IF(M3&gt;=11,"P1 - B11","")</f>
        <v>0.0</v>
      </c>
      <c r="X73" t="n" s="64">
        <f>IF(M3&gt;=12,"P1 - B12","")</f>
        <v>0.0</v>
      </c>
      <c r="Y73" t="n" s="65">
        <f>IF(M3&gt;=13,"P1 - B13","")</f>
        <v>0.0</v>
      </c>
      <c r="Z73" t="n" s="66">
        <f>IF(M3&gt;=14,"P1 - B14","")</f>
        <v>0.0</v>
      </c>
      <c r="AA73" t="n" s="67">
        <f>IF(M3&gt;=15,"P1 - B15","")</f>
        <v>0.0</v>
      </c>
      <c r="AB73" t="n" s="68">
        <f>IF(M3&gt;=16,"P1 - B16","")</f>
        <v>0.0</v>
      </c>
      <c r="AC73" t="n" s="69">
        <f>IF(M3&gt;=17,"P1 - B17","")</f>
        <v>0.0</v>
      </c>
      <c r="AD73" t="n" s="70">
        <f>IF(M3&gt;=18,"P1 - B18","")</f>
        <v>0.0</v>
      </c>
      <c r="AE73" t="n" s="71">
        <f>IF(M3&gt;=19,"P1 - B19","")</f>
        <v>0.0</v>
      </c>
      <c r="AF73" t="n" s="72">
        <f>IF(M3&gt;=20,"P1 - B20","")</f>
        <v>0.0</v>
      </c>
      <c r="AG73" t="n" s="73">
        <f>IF(M3&gt;=21,"P1 - B21","")</f>
        <v>0.0</v>
      </c>
      <c r="AH73" t="n" s="74">
        <f>IF(M3&gt;=22,"P1 - B22","")</f>
        <v>0.0</v>
      </c>
      <c r="AI73" t="n" s="75">
        <f>IF(M3&gt;=23,"P1 - B23","")</f>
        <v>0.0</v>
      </c>
      <c r="AJ73" t="n" s="76">
        <f>IF(M3&gt;=24,"P1 - B24","")</f>
        <v>0.0</v>
      </c>
      <c r="AK73" t="n" s="77">
        <f>IF(M3&gt;=25,"P1 - B25","")</f>
        <v>0.0</v>
      </c>
    </row>
    <row r="74">
      <c r="A74" t="s" s="79">
        <v>360</v>
      </c>
      <c r="B74" s="80"/>
      <c r="C74" s="81"/>
      <c r="D74" s="82"/>
      <c r="E74" s="83"/>
      <c r="F74" s="84"/>
      <c r="G74" s="85"/>
      <c r="H74" s="86"/>
      <c r="I74" s="87"/>
      <c r="J74" s="88"/>
      <c r="K74" s="89"/>
      <c r="L74" s="90"/>
    </row>
    <row r="75">
      <c r="A75" t="s" s="92">
        <v>361</v>
      </c>
      <c r="B75" s="93"/>
      <c r="C75" s="94"/>
      <c r="D75" s="95"/>
      <c r="E75" s="96"/>
      <c r="F75" s="97"/>
      <c r="G75" s="98"/>
      <c r="H75" s="99"/>
      <c r="I75" s="100"/>
      <c r="J75" s="101"/>
      <c r="K75" s="102"/>
      <c r="L75" s="103"/>
    </row>
    <row r="76">
      <c r="A76" t="s" s="105">
        <v>362</v>
      </c>
      <c r="B76" s="106"/>
      <c r="C76" s="107"/>
      <c r="D76" s="108"/>
      <c r="E76" s="109"/>
      <c r="F76" s="110"/>
      <c r="G76" s="111"/>
      <c r="H76" s="112"/>
      <c r="I76" s="113"/>
      <c r="J76" s="114"/>
      <c r="K76" s="115"/>
      <c r="L76" s="116"/>
    </row>
    <row r="77">
      <c r="A77" t="s" s="118">
        <v>363</v>
      </c>
      <c r="B77" s="119"/>
      <c r="C77" s="120"/>
      <c r="D77" s="121"/>
      <c r="E77" s="122"/>
      <c r="F77" s="123"/>
      <c r="G77" s="124"/>
      <c r="H77" s="125"/>
      <c r="I77" s="126"/>
      <c r="J77" s="127"/>
      <c r="K77" s="128"/>
      <c r="L77" s="129"/>
    </row>
    <row r="78" ht="8.0" customHeight="true">
      <c r="A78" s="37"/>
      <c r="B78" s="37"/>
      <c r="C78" s="37"/>
      <c r="D78" s="37"/>
      <c r="E78" s="37"/>
      <c r="F78" s="37"/>
      <c r="G78" s="37"/>
      <c r="H78" s="37"/>
      <c r="I78" s="37"/>
      <c r="J78" s="37"/>
      <c r="K78" s="37"/>
      <c r="L78" s="37"/>
      <c r="M78" s="37"/>
      <c r="N78" s="37"/>
      <c r="O78" s="37"/>
      <c r="P78" s="37"/>
      <c r="Q78" s="37"/>
      <c r="R78" s="37"/>
      <c r="S78" s="37"/>
      <c r="T78" s="37"/>
      <c r="U78" s="37"/>
      <c r="V78" s="37"/>
      <c r="W78" s="37"/>
      <c r="X78" s="37"/>
      <c r="Y78" s="37"/>
      <c r="Z78" s="37"/>
      <c r="AA78" s="37"/>
      <c r="AB78" s="37"/>
      <c r="AC78" s="37"/>
      <c r="AD78" s="37"/>
      <c r="AE78" s="37"/>
      <c r="AF78" s="37"/>
      <c r="AG78" s="37"/>
      <c r="AH78" s="37"/>
      <c r="AI78" s="37"/>
      <c r="AJ78" s="37"/>
      <c r="AK78" s="37"/>
    </row>
    <row r="79"/>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72:AK72"/>
    <mergeCell ref="A73:L73"/>
    <mergeCell ref="A74:L74"/>
    <mergeCell ref="A75:L75"/>
    <mergeCell ref="A76:L76"/>
    <mergeCell ref="A77:L77"/>
    <mergeCell ref="A78:AK78"/>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72 N6:N72 O6:O72 P6:P72 Q6:Q72 R6:R72 S6:S72 T6:T72 U6:U72 V6:V72 W6:W72 X6:X72 Y6:Y72 Z6:Z72 AA6:AA72 AB6:AB72 AC6:AC72 AD6:AD72 AE6:AE72 AF6:AF72 AG6:AG72 AH6:AH72 AI6:AI72 AJ6:AJ72 AK6:AK72" allowBlank="true" errorStyle="stop" showErrorMessage="true" errorTitle="Validation error" error="Enter a whole number greater than or equal to 0">
      <formula1>0</formula1>
    </dataValidation>
    <dataValidation type="decimal" operator="greaterThan" sqref="M74:M77 N74:N77 O74:O77 P74:P77 Q74:Q77 R74:R77 S74:S77 T74:T77 U74:U77 V74:V77 W74:W77 X74:X77 Y74:Y77 Z74:Z77 AA74:AA77 AB74:AB77 AC74:AC77 AD74:AD77 AE74:AE77 AF74:AF77 AG74:AG77 AH74:AH77 AI74:AI77 AJ74:AJ77 AK74:AK77"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364</v>
      </c>
      <c r="B1" t="s" s="131">
        <v>365</v>
      </c>
    </row>
    <row r="2">
      <c r="A2" t="s" s="132">
        <v>366</v>
      </c>
      <c r="B2" t="s" s="133">
        <v>367</v>
      </c>
    </row>
    <row r="3">
      <c r="A3" t="s" s="134">
        <v>368</v>
      </c>
      <c r="B3" t="s" s="135">
        <v>369</v>
      </c>
    </row>
    <row r="4">
      <c r="A4" t="s" s="136">
        <v>370</v>
      </c>
      <c r="B4" t="s" s="137">
        <v>371</v>
      </c>
    </row>
    <row r="5">
      <c r="A5" t="s" s="138">
        <v>372</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2025-04-28T11:06:14Z</dcterms:created>
  <dc:creator>Apache POI</dc:creator>
</cp:coreProperties>
</file>