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<sst xmlns="http://schemas.openxmlformats.org/spreadsheetml/2006/main" count="462" uniqueCount="277">
  <si>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</si>
  <si>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</si>
  <si>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</si>
  <si>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</si>
  <si>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</si>
  <si>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</si>
  <si>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</si>
  <si>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</si>
  <si>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</si>
  <si>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</si>
  <si>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2</t>
  </si>
  <si>
    <t>pg785a684b-93d9-4009-9e22-65a4c9578cbf</t>
  </si>
  <si>
    <t>Total SKUs: 47 (267 units)</t>
  </si>
  <si>
    <t>Total box count:</t>
  </si>
  <si>
    <t>SKU</t>
  </si>
  <si>
    <t xml:space="preserve">Product title </t>
  </si>
  <si>
    <t>Id</t>
  </si>
  <si>
    <t>ASIN</t>
  </si>
  <si>
    <t>FNSKU</t>
  </si>
  <si>
    <t>Condition</t>
  </si>
  <si>
    <t>Prep type</t>
  </si>
  <si>
    <t>Who preps units?</t>
  </si>
  <si>
    <t>Who labels units?</t>
  </si>
  <si>
    <t>Expected quantity</t>
  </si>
  <si>
    <t>Boxed quantity</t>
  </si>
  <si>
    <t>8757809</t>
  </si>
  <si>
    <t>Unicorn T Shirt Women - Womens Adult Unicorn Gifts [40021015-AZ] | Unicorn, XL</t>
  </si>
  <si>
    <t>pk5c6ba355-8d9f-481f-a86e-ddc20490c98d</t>
  </si>
  <si>
    <t>B07KJNZX34</t>
  </si>
  <si>
    <t>X001YEW807</t>
  </si>
  <si>
    <t>NewItem</t>
  </si>
  <si>
    <t>Labeling,Poly bagging</t>
  </si>
  <si>
    <t>By seller</t>
  </si>
  <si>
    <t>DE-8757808NW-L</t>
  </si>
  <si>
    <t>Womens Gifts for Christmas Unicorn Gifts for Adult - Black Graphic Tee Women [40021014-AZ] | Unicorn, L</t>
  </si>
  <si>
    <t>pk5fc1c567-e04a-4ebe-89ab-bc9478c80352</t>
  </si>
  <si>
    <t>B0BSFQS9HL</t>
  </si>
  <si>
    <t>X003MQIUC5</t>
  </si>
  <si>
    <t>DE-MBseblRglnMaronLGS-XS</t>
  </si>
  <si>
    <t>Decrum Maroon and Black Soft Cotton Striped Baseball Jersey Long Sleeve Raglan Shirt Men [40042061] | Men Maron&amp;Blk Striped Rgln, XS</t>
  </si>
  <si>
    <t>pkf253a03d-ebb4-42ca-a920-845f53bba3cf</t>
  </si>
  <si>
    <t>B0BWF6ZVJP</t>
  </si>
  <si>
    <t>X003Q3U9CX</t>
  </si>
  <si>
    <t>DE-MRglnYellowLGS-XXL</t>
  </si>
  <si>
    <t>Decrum Soft Cotton Baseball Shirts - Long Sleeve Yellow Raglan Shirt Men [40145086] | Men Yellow&amp;Blk Rgln, 2XL</t>
  </si>
  <si>
    <t>pkaa433360-650c-4dac-b889-9b6d205905ac</t>
  </si>
  <si>
    <t>B0CF1T9XBM</t>
  </si>
  <si>
    <t>X003XMDTTR</t>
  </si>
  <si>
    <t>DE-MRylblu&amp;whtHdedVrsty-M</t>
  </si>
  <si>
    <t>Decrum Hooded Varsity Jacket Men - High School Bomber Style Baseball Jackets for Men [40171173] | Royal Blue &amp; White, M</t>
  </si>
  <si>
    <t>pk7a22002b-1b53-4fcf-8147-ad6e53524896</t>
  </si>
  <si>
    <t>B0CJRWHNZ1</t>
  </si>
  <si>
    <t>X003Z9QNS7</t>
  </si>
  <si>
    <t>DE-MTS-HthrPnkRnckKikme-SHS-XL</t>
  </si>
  <si>
    <t>Decrum Maternity Shirts Short Sleeve - Funny Mothers Day Gifts [40022205-BL] | KikinMe Pink, XL</t>
  </si>
  <si>
    <t>pkaaa9b9fd-1cac-489a-a3bb-0d418714efa1</t>
  </si>
  <si>
    <t>B0BQRCLCY8</t>
  </si>
  <si>
    <t>X003KSMINH</t>
  </si>
  <si>
    <t>DE-MTS-RFLPlnRed-SHS-M</t>
  </si>
  <si>
    <t>Decrum Red Soft Maternity Shirt - Maternity Clothes for Pregnant Women [40146023] | MTS Ruffle, M</t>
  </si>
  <si>
    <t>pk312a41c3-6fdc-4eef-a2e7-78216293696f</t>
  </si>
  <si>
    <t>B0CF5NCSZL</t>
  </si>
  <si>
    <t>X003YYFUOL</t>
  </si>
  <si>
    <t>DE-MTS-RFLPlnRed-SHS-XL</t>
  </si>
  <si>
    <t>Comfortable Dress Stylish Maternity Tops – Soft Clothes for Pregnant Women [40146025] | MTS Ruffle, XL</t>
  </si>
  <si>
    <t>pk6b5a5b97-0022-47ea-b1ed-975362b176ca</t>
  </si>
  <si>
    <t>B0CF5NHZMM</t>
  </si>
  <si>
    <t>X003YYEAPB</t>
  </si>
  <si>
    <t>DE-MTS-RFLPlnRed-SHSNEW-L</t>
  </si>
  <si>
    <t>Womens Pregnancy Announcement Shirts - Cute Maternity Dresses Clothes for Womens [40146024] | MTS Ruffle, L</t>
  </si>
  <si>
    <t>pk7d100bdc-14c5-4e9b-b183-567d5886b624</t>
  </si>
  <si>
    <t>B0F5BTLYMB</t>
  </si>
  <si>
    <t>X004NJN5U7</t>
  </si>
  <si>
    <t>DE-MTS-RFLPlnRed-SHSNEW-XXL</t>
  </si>
  <si>
    <t>Comfortable Dress Stylish Maternity Tops – Soft Clothes for Pregnant Women [40146026] | MTS Ruffle, XXL</t>
  </si>
  <si>
    <t>pke7367a78-1575-4793-8f4b-b628b61b75f6</t>
  </si>
  <si>
    <t>B0DP4HZ85C</t>
  </si>
  <si>
    <t>X004HC9P63</t>
  </si>
  <si>
    <t>DE-MVrstyChnlBlkWht-C-L</t>
  </si>
  <si>
    <t>Decrum Black and White Mens Varsity Letterman Jacket - High School Baseball Jackets [40020174-ET] | C White sleeve, L</t>
  </si>
  <si>
    <t>pk3c0a50ce-3dad-4ed3-8894-adf078668108</t>
  </si>
  <si>
    <t>B0D2331Q2L</t>
  </si>
  <si>
    <t>X0047IUGRJ</t>
  </si>
  <si>
    <t>DE-MVrstyChnlBlkWht-R-L</t>
  </si>
  <si>
    <t>Decrum Black and White Mens Varsity Letterman Jacket - High School Baseball Jackets [40020174-EU] | R White sleeve, L</t>
  </si>
  <si>
    <t>pkb2857933-dc7a-4285-801d-523f0a1c4c32</t>
  </si>
  <si>
    <t>B0D22ZF1GF</t>
  </si>
  <si>
    <t>X0047INIC9</t>
  </si>
  <si>
    <t>DE-McntrstCollarPoloSHSBWhite-XL</t>
  </si>
  <si>
    <t>Decrum Polo Tees for Men Short Sleeve Mens Golf Shirts [44801175] | White, XL</t>
  </si>
  <si>
    <t>pk8a91c633-4725-4a41-8424-34add7cd4283</t>
  </si>
  <si>
    <t>B0F5WGZ9D3</t>
  </si>
  <si>
    <t>X004NPRWKZ</t>
  </si>
  <si>
    <t>DE-McntrstCollarPoloSHSBlk-L</t>
  </si>
  <si>
    <t>Decrum Men's Polo Shirts Short Sleeve Mens Black Polo Shirt [44793014] | Black, L</t>
  </si>
  <si>
    <t>pk68146e8e-87d0-4d7d-962f-ca3905868c0b</t>
  </si>
  <si>
    <t>B0F5W4CYP9</t>
  </si>
  <si>
    <t>X004NPRTZX</t>
  </si>
  <si>
    <t>DE-McntrstCollarPoloSHSBlk-M</t>
  </si>
  <si>
    <t>Decrum Polo T Shirts for Men Mens Collared Shirt Short Sleeve [44793013] | Black, M</t>
  </si>
  <si>
    <t>pk1be8f879-1ce2-4803-93f2-49796469063d</t>
  </si>
  <si>
    <t>B0F5WGK7J2</t>
  </si>
  <si>
    <t>X004NPU1ET</t>
  </si>
  <si>
    <t>DE-McntrstCollarPoloSHSBlk-S</t>
  </si>
  <si>
    <t>Decrum Mens Polo Shirts Short Sleeve Golf Polos for Men [44793012] | Black, S</t>
  </si>
  <si>
    <t>pk36ea1668-6ac1-41dd-b162-a4e1ec233eba</t>
  </si>
  <si>
    <t>B0F5W54TGB</t>
  </si>
  <si>
    <t>X004NPL1QB</t>
  </si>
  <si>
    <t>DE-McntrstCollarPoloSHSBlk-XL</t>
  </si>
  <si>
    <t>Decrum Polo Tees for Men Short Sleeve Mens Golf Shirts [44793015] | Black, XL</t>
  </si>
  <si>
    <t>pk82f3c732-7c8b-44d0-82bf-c79851c38375</t>
  </si>
  <si>
    <t>B0F5VR62VR</t>
  </si>
  <si>
    <t>X004NPTXV1</t>
  </si>
  <si>
    <t>DE-McntrstCollarPoloSHSBlk-XXL</t>
  </si>
  <si>
    <t>Decrum Athletic Golf Shirts for Men Mens Polos Short Sleeve [44793016]| Black, XXL</t>
  </si>
  <si>
    <t>pkb0424efc-f623-4d78-89bd-d62f0bbee377</t>
  </si>
  <si>
    <t>B0F5VQPH84</t>
  </si>
  <si>
    <t>X004NPJGIB</t>
  </si>
  <si>
    <t>DE-McntrstCollarPoloSHSWhite-L</t>
  </si>
  <si>
    <t>Decrum Men's Polo Shirts Short Sleeve Mens Black Polo Shirt [44801174] | White, L</t>
  </si>
  <si>
    <t>pkcc95d9e2-eb8a-4e90-b14f-1c014eb74659</t>
  </si>
  <si>
    <t>B0F5W47D65</t>
  </si>
  <si>
    <t>X004NPKXGZ</t>
  </si>
  <si>
    <t>DE-McntrstCollarPoloSHSWhite-M</t>
  </si>
  <si>
    <t>Decrum Polo T Shirts for Men Mens Collared Shirt Short Sleeve [44801173] | White, M</t>
  </si>
  <si>
    <t>pk0cf65959-2059-45d7-9817-5b62829f7789</t>
  </si>
  <si>
    <t>B0F5VVFV1Z</t>
  </si>
  <si>
    <t>X004NPU11H</t>
  </si>
  <si>
    <t>DE-McntrstCollarPoloSHSWhite-S</t>
  </si>
  <si>
    <t>Decrum Mens Polo Shirts Short Sleeve Golf Polos for Men [44801172] | White, S</t>
  </si>
  <si>
    <t>pkdbd90899-5943-4d84-8a97-a55921bc095c</t>
  </si>
  <si>
    <t>B0F5WB269M</t>
  </si>
  <si>
    <t>X004NPKWKH</t>
  </si>
  <si>
    <t>DE-McntrstCollarPoloSHSWhite-XXL</t>
  </si>
  <si>
    <t>Decrum Athletic Golf Shirts for Men Mens Polos Short Sleeve [44801176] | White, XXL</t>
  </si>
  <si>
    <t>pk42490ed4-3c79-4c24-8e60-cb664374aa99</t>
  </si>
  <si>
    <t>B0F5VT9K9J</t>
  </si>
  <si>
    <t>X004NQ0GX9</t>
  </si>
  <si>
    <t>DE-URKIKMEW-XS</t>
  </si>
  <si>
    <t>Decrum You're Kicking Me Smalls Maternity Shirt - Gifts for Mothers Day [40022011-BL] | Kicking Me, XS</t>
  </si>
  <si>
    <t>pk48485151-3d8e-4644-9e36-f5aaab5b6c68</t>
  </si>
  <si>
    <t>B0BWF7KHW7</t>
  </si>
  <si>
    <t>X003Q3U9JB</t>
  </si>
  <si>
    <t>DE-W-VARSITY-BLWH-S</t>
  </si>
  <si>
    <t>Decrum Lightweight Baseball Bomber Jacket Women Fashion – High School Women's Cropped Jackets | [40161172] Black And White CRP, S</t>
  </si>
  <si>
    <t>pkc729afe4-77c2-426f-b3d9-a273e328e846</t>
  </si>
  <si>
    <t>B0CHYKT8M3</t>
  </si>
  <si>
    <t>X003Z9FOFP</t>
  </si>
  <si>
    <t>DE-W-VARSITY-PnkWH-S</t>
  </si>
  <si>
    <t>Decrum Lightweight Baseball Bomber Jacket Women Fashion – High School Women's Cropped Jackets | [40186172] Pink And White CRP, S</t>
  </si>
  <si>
    <t>pk2475fcb7-d1f5-4c23-b6f4-477f764d647c</t>
  </si>
  <si>
    <t>B0CQRN21QQ</t>
  </si>
  <si>
    <t>X0042V2AFR</t>
  </si>
  <si>
    <t>DE-WBLk&amp;YLWHddVar-XL</t>
  </si>
  <si>
    <t>Decrum Womens Bomber Jacket - Womens Varsity Jacket With Hood [40115085] (N) | Black &amp; Yellow, XL</t>
  </si>
  <si>
    <t>pkcb505732-5a32-4bab-ad96-14118a59897d</t>
  </si>
  <si>
    <t>B0BXXVMD3F</t>
  </si>
  <si>
    <t>X003QSLDSH</t>
  </si>
  <si>
    <t>DE-WBWHLOVE-XL</t>
  </si>
  <si>
    <t>Love Heart Graphic T Shirts - Mother's Day Gift Ideas for Wife [40021015-BA] | White Love, XL</t>
  </si>
  <si>
    <t>pk2569a2ba-87ce-40be-8470-eb33465d3871</t>
  </si>
  <si>
    <t>B082NZH54V</t>
  </si>
  <si>
    <t>X002F0N3UN</t>
  </si>
  <si>
    <t>DE-WBlck&amp;YelwPlnVrsty-M</t>
  </si>
  <si>
    <t>Decrum Black And Yellow Varsity Jacket Women - Plain Letterman Jacket | [40054083] Plain Yellow Sleeve, M</t>
  </si>
  <si>
    <t>pk71f0533f-85dc-4e42-b2e9-742574f8f99a</t>
  </si>
  <si>
    <t>B09YM68MF2</t>
  </si>
  <si>
    <t>X003AJ9NK7</t>
  </si>
  <si>
    <t>DE-WDtalingVrstyMrn-2XL</t>
  </si>
  <si>
    <t>Decrum Maroon Varsity Jacket For Woman | [40177066] Detalng Maroon, 2XL</t>
  </si>
  <si>
    <t>pkb07768b5-7831-4c76-8ae3-b25e99dc3299</t>
  </si>
  <si>
    <t>B0CMD7N786</t>
  </si>
  <si>
    <t>X0040YY8VF</t>
  </si>
  <si>
    <t>DE-WDtalingVrstyMrn-3XL</t>
  </si>
  <si>
    <t>Decrum Maroon Womens Letterman Jacket - Varsity Jacket For Woman | [40177067] Detalng Maroon, 3XL</t>
  </si>
  <si>
    <t>pk542d685e-7c83-4889-9a73-610d5db78ee2</t>
  </si>
  <si>
    <t>B0CMD4XDSK</t>
  </si>
  <si>
    <t>X0040YY3YH</t>
  </si>
  <si>
    <t>DE-WDtalingVrstyMrn-L</t>
  </si>
  <si>
    <t>Decrum Maroon Varsity Letterman Womens - Letterman Jacket Woman | [40177064] Detalng Maroon, L</t>
  </si>
  <si>
    <t>pkc28cf39e-abe8-41ca-839c-3a018c665c4f</t>
  </si>
  <si>
    <t>B0CMD8KFFB</t>
  </si>
  <si>
    <t>X0040YY42D</t>
  </si>
  <si>
    <t>DE-WDtalingVrstyMrn-M</t>
  </si>
  <si>
    <t>Decrum Maroon Varsity Jacket Women - Plain Letterman Jacket | [40177063] Detalng Maroon, M</t>
  </si>
  <si>
    <t>pk8e6c3d10-2eb4-420d-965f-b50ab0792bc4</t>
  </si>
  <si>
    <t>B0CMD6K33Z</t>
  </si>
  <si>
    <t>X0040YY3ZV</t>
  </si>
  <si>
    <t>DE-WDtalingVrstyMrn-S</t>
  </si>
  <si>
    <t>Decrum Maroon Women Letterman Jacket | [40177062] Detalng Maroon, S</t>
  </si>
  <si>
    <t>pk21bdf3e8-4d0b-4f7c-bde9-194168475d2f</t>
  </si>
  <si>
    <t>B0CMD8VGNP</t>
  </si>
  <si>
    <t>X0040YQXDL</t>
  </si>
  <si>
    <t>DE-WDtalingVrstyMrn-XL</t>
  </si>
  <si>
    <t>Decrum Maroon Varsity Bombers Jackets For Women - Fashion Baseball Jacket | [40177065] Detalng Maroon, XL</t>
  </si>
  <si>
    <t>pk4c9b788f-bff1-4e18-893a-fe5c9ebd689a</t>
  </si>
  <si>
    <t>B0CMD6BDL6</t>
  </si>
  <si>
    <t>X0040YY3VF</t>
  </si>
  <si>
    <t>DE-WMatrntySet1-XL</t>
  </si>
  <si>
    <t>Decrum Pack of 3 Womens Pregnancy Shirts for Women Announcement - Mothers Day Gifts for Grandma [4BUN00015] | Set1, XL</t>
  </si>
  <si>
    <t>pk807cbbd4-18ba-4a97-9293-2bc179ba9f19</t>
  </si>
  <si>
    <t>B08B86W6XX</t>
  </si>
  <si>
    <t>X002KERHBZ</t>
  </si>
  <si>
    <t>DE-WMatrntySet20-M</t>
  </si>
  <si>
    <t>Decrum Cute Kicking Me Smalls Tshirt - Mothers Day Presents for Women | [4BUN00203] Pack of 3, M</t>
  </si>
  <si>
    <t>pkfba06f63-b2ac-479f-b979-2bf56453e0b0</t>
  </si>
  <si>
    <t>B0C3MDX17L</t>
  </si>
  <si>
    <t>X003SXLQN7</t>
  </si>
  <si>
    <t>DE-WMatrntySet22-XL</t>
  </si>
  <si>
    <t>Decrum Womens Funny Maternity Shirts - Mother in Law Mothers Day Gifts | [4BUN00225] Pack of 3, XL</t>
  </si>
  <si>
    <t>pk0ec34b36-e467-4c21-a471-b33bdd93ef85</t>
  </si>
  <si>
    <t>B0C3MF2C9P</t>
  </si>
  <si>
    <t>X003SX1DMV</t>
  </si>
  <si>
    <t>DE-WMtrntyBabyEatHthrPnk-L</t>
  </si>
  <si>
    <t>Decrum Pregnancy Shirts for Women Announcement - Cute Maternity Tops [40022204-AE] | Heather Pink, L</t>
  </si>
  <si>
    <t>pkef5d68d7-aa89-44aa-9036-9672e018a227</t>
  </si>
  <si>
    <t>B0D7VHVX87</t>
  </si>
  <si>
    <t>X004AOCE8T</t>
  </si>
  <si>
    <t>DE-WRibPolo-Set34-S</t>
  </si>
  <si>
    <t>Navy Blue Black Red Polo Shirt Women Pack of 3 Black Womens Golf Shirts [4BUN00342] | Set 34, S</t>
  </si>
  <si>
    <t>pk29c5d612-e548-4303-9f79-6fd0bde3ed1c</t>
  </si>
  <si>
    <t>B0CLDMBF62</t>
  </si>
  <si>
    <t>X0040D0CG1</t>
  </si>
  <si>
    <t>DE-WShyUnicornRed-M</t>
  </si>
  <si>
    <t>Womens Gifts for Christmas Unicorn T Shirts Women - Women's Graphic Tees [40021023-AV] | Red, M</t>
  </si>
  <si>
    <t>pk5d5ab191-6b16-4e59-935a-e404c12780f5</t>
  </si>
  <si>
    <t>B0D7VLV6PS</t>
  </si>
  <si>
    <t>X004AO7AID</t>
  </si>
  <si>
    <t>DE-WShyUnicornRed-S</t>
  </si>
  <si>
    <t>Gifts for Her Unicorn Gifts for Women - Cute Womens Graphic Tee [40021022-AV] | Red, S</t>
  </si>
  <si>
    <t>pkcd369890-4bfb-4d48-9ec8-c4b2b7f15c73</t>
  </si>
  <si>
    <t>B0D7VL2333</t>
  </si>
  <si>
    <t>X004AO90VD</t>
  </si>
  <si>
    <t>DE-WSolidColrVrstyBlk-2XL</t>
  </si>
  <si>
    <t>Decrum Black Varsity jacket For Woman | [40176016] Solid Black, 2XL</t>
  </si>
  <si>
    <t>pk51371c0e-28de-4dcb-957a-c96dafd253b3</t>
  </si>
  <si>
    <t>B0CMD9N84D</t>
  </si>
  <si>
    <t>X0040YY8W9</t>
  </si>
  <si>
    <t>DE-WmnsYellowRglnQtrSlv-L</t>
  </si>
  <si>
    <t>Decrum Yellow and Black Softball Shirts 3/4 Sleeve Raglan Shirt Women [40144084] | Yellow&amp;Blk Rgln Womn, L</t>
  </si>
  <si>
    <t>pkf4bb0e92-4b5a-49af-9caa-edddcf47c6c2</t>
  </si>
  <si>
    <t>B0CF1VKS6L</t>
  </si>
  <si>
    <t>X003XM5PSZ</t>
  </si>
  <si>
    <t>DE-WmnsYellowRglnQtrSlv-S</t>
  </si>
  <si>
    <t>Decrum Yellow and Black Soft Cotton Baseball Shirt Women - 3/4 Sleeve Raglan Shirt Women [40144082] | Yellow&amp;Blk Rgln Womn, S</t>
  </si>
  <si>
    <t>pk4a7ec5b5-05e1-4f5d-9f1f-23ff245d1f45</t>
  </si>
  <si>
    <t>B0CF1T51RJ</t>
  </si>
  <si>
    <t>X003XM903V</t>
  </si>
  <si>
    <t>DE-WmnsYellowRglnQtrSlv-XL</t>
  </si>
  <si>
    <t>Decrum Yellow Raglan Shirt Women - 3/4 Sleeve Shirts Women [40144085] | Yellow&amp;Blk Rgln Womn, XL</t>
  </si>
  <si>
    <t>pkb5450655-4569-43be-b5b6-dfdd4b2974ca</t>
  </si>
  <si>
    <t>B0CF1TPV1S</t>
  </si>
  <si>
    <t>X003XMEMJN</t>
  </si>
  <si>
    <t>NWDEWSHIRT02-L</t>
  </si>
  <si>
    <t>Unicorn Women's Novelty T-Shirts - Womens T Shirts Graphic [40021014-AV] | Black, L</t>
  </si>
  <si>
    <t>pk9af0b2d5-15dc-47ec-b7b1-683a4a874cbd</t>
  </si>
  <si>
    <t>B0B82V2H7R</t>
  </si>
  <si>
    <t>X003C2WLPL</t>
  </si>
  <si>
    <t>NWDEWSHIRT02-S</t>
  </si>
  <si>
    <t>Unicorn Black Graphic Tee for Women - Womens Graphic Tee [40021012-AV] | Black, S</t>
  </si>
  <si>
    <t>pka738887b-70f1-4fe4-bea4-5c29d58cac7b</t>
  </si>
  <si>
    <t>B0B82Y2GXK</t>
  </si>
  <si>
    <t>X003C2WT6R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</si>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</sst>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47">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60"/>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13.0</v>
      </c>
      <c r="K6" t="n">
        <f>SUM(M6:INDEX(M6:XFD6,1,M3))</f>
        <v>0.0</v>
      </c>
      <c r="L6" s="37"/>
    </row>
    <row r="7">
      <c r="A7" t="s">
        <v>33</v>
      </c>
      <c r="B7" t="s">
        <v>34</v>
      </c>
      <c r="C7" t="s">
        <v>35</v>
      </c>
      <c r="D7" t="s">
        <v>36</v>
      </c>
      <c r="E7" t="s">
        <v>37</v>
      </c>
      <c r="F7" t="s">
        <v>30</v>
      </c>
      <c r="G7" t="s">
        <v>31</v>
      </c>
      <c r="H7" t="s">
        <v>32</v>
      </c>
      <c r="I7" t="s">
        <v>32</v>
      </c>
      <c r="J7" t="n">
        <v>15.0</v>
      </c>
      <c r="K7" t="n">
        <f>SUM(M7:INDEX(M7:XFD7,1,M3))</f>
        <v>0.0</v>
      </c>
      <c r="L7" s="37"/>
    </row>
    <row r="8">
      <c r="A8" t="s">
        <v>38</v>
      </c>
      <c r="B8" t="s">
        <v>39</v>
      </c>
      <c r="C8" t="s">
        <v>40</v>
      </c>
      <c r="D8" t="s">
        <v>41</v>
      </c>
      <c r="E8" t="s">
        <v>42</v>
      </c>
      <c r="F8" t="s">
        <v>30</v>
      </c>
      <c r="G8" t="s">
        <v>31</v>
      </c>
      <c r="H8" t="s">
        <v>32</v>
      </c>
      <c r="I8" t="s">
        <v>32</v>
      </c>
      <c r="J8" t="n">
        <v>4.0</v>
      </c>
      <c r="K8" t="n">
        <f>SUM(M8:INDEX(M8:XFD8,1,M3))</f>
        <v>0.0</v>
      </c>
      <c r="L8" s="37"/>
    </row>
    <row r="9">
      <c r="A9" t="s">
        <v>43</v>
      </c>
      <c r="B9" t="s">
        <v>44</v>
      </c>
      <c r="C9" t="s">
        <v>45</v>
      </c>
      <c r="D9" t="s">
        <v>46</v>
      </c>
      <c r="E9" t="s">
        <v>47</v>
      </c>
      <c r="F9" t="s">
        <v>30</v>
      </c>
      <c r="G9" t="s">
        <v>31</v>
      </c>
      <c r="H9" t="s">
        <v>32</v>
      </c>
      <c r="I9" t="s">
        <v>32</v>
      </c>
      <c r="J9" t="n">
        <v>2.0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2.0</v>
      </c>
      <c r="K11" t="n">
        <f>SUM(M11:INDEX(M11:XFD11,1,M3))</f>
        <v>0.0</v>
      </c>
      <c r="L11" s="37"/>
    </row>
    <row r="12">
      <c r="A12" t="s">
        <v>58</v>
      </c>
      <c r="B12" t="s">
        <v>59</v>
      </c>
      <c r="C12" t="s">
        <v>60</v>
      </c>
      <c r="D12" t="s">
        <v>61</v>
      </c>
      <c r="E12" t="s">
        <v>62</v>
      </c>
      <c r="F12" t="s">
        <v>30</v>
      </c>
      <c r="G12" t="s">
        <v>31</v>
      </c>
      <c r="H12" t="s">
        <v>32</v>
      </c>
      <c r="I12" t="s">
        <v>32</v>
      </c>
      <c r="J12" t="n">
        <v>10.0</v>
      </c>
      <c r="K12" t="n">
        <f>SUM(M12:INDEX(M12:XFD12,1,M3))</f>
        <v>0.0</v>
      </c>
      <c r="L12" s="37"/>
    </row>
    <row r="13">
      <c r="A13" t="s">
        <v>63</v>
      </c>
      <c r="B13" t="s">
        <v>64</v>
      </c>
      <c r="C13" t="s">
        <v>65</v>
      </c>
      <c r="D13" t="s">
        <v>66</v>
      </c>
      <c r="E13" t="s">
        <v>67</v>
      </c>
      <c r="F13" t="s">
        <v>30</v>
      </c>
      <c r="G13" t="s">
        <v>31</v>
      </c>
      <c r="H13" t="s">
        <v>32</v>
      </c>
      <c r="I13" t="s">
        <v>32</v>
      </c>
      <c r="J13" t="n">
        <v>4.0</v>
      </c>
      <c r="K13" t="n">
        <f>SUM(M13:INDEX(M13:XFD13,1,M3))</f>
        <v>0.0</v>
      </c>
      <c r="L13" s="37"/>
    </row>
    <row r="14">
      <c r="A14" t="s">
        <v>68</v>
      </c>
      <c r="B14" t="s">
        <v>69</v>
      </c>
      <c r="C14" t="s">
        <v>70</v>
      </c>
      <c r="D14" t="s">
        <v>71</v>
      </c>
      <c r="E14" t="s">
        <v>72</v>
      </c>
      <c r="F14" t="s">
        <v>30</v>
      </c>
      <c r="G14" t="s">
        <v>31</v>
      </c>
      <c r="H14" t="s">
        <v>32</v>
      </c>
      <c r="I14" t="s">
        <v>32</v>
      </c>
      <c r="J14" t="n">
        <v>4.0</v>
      </c>
      <c r="K14" t="n">
        <f>SUM(M14:INDEX(M14:XFD14,1,M3))</f>
        <v>0.0</v>
      </c>
      <c r="L14" s="37"/>
    </row>
    <row r="15">
      <c r="A15" t="s">
        <v>73</v>
      </c>
      <c r="B15" t="s">
        <v>74</v>
      </c>
      <c r="C15" t="s">
        <v>75</v>
      </c>
      <c r="D15" t="s">
        <v>76</v>
      </c>
      <c r="E15" t="s">
        <v>77</v>
      </c>
      <c r="F15" t="s">
        <v>30</v>
      </c>
      <c r="G15" t="s">
        <v>31</v>
      </c>
      <c r="H15" t="s">
        <v>32</v>
      </c>
      <c r="I15" t="s">
        <v>32</v>
      </c>
      <c r="J15" t="n">
        <v>10.0</v>
      </c>
      <c r="K15" t="n">
        <f>SUM(M15:INDEX(M15:XFD15,1,M3))</f>
        <v>0.0</v>
      </c>
      <c r="L15" s="37"/>
    </row>
    <row r="16">
      <c r="A16" t="s">
        <v>78</v>
      </c>
      <c r="B16" t="s">
        <v>79</v>
      </c>
      <c r="C16" t="s">
        <v>80</v>
      </c>
      <c r="D16" t="s">
        <v>81</v>
      </c>
      <c r="E16" t="s">
        <v>82</v>
      </c>
      <c r="F16" t="s">
        <v>30</v>
      </c>
      <c r="G16" t="s">
        <v>31</v>
      </c>
      <c r="H16" t="s">
        <v>32</v>
      </c>
      <c r="I16" t="s">
        <v>32</v>
      </c>
      <c r="J16" t="n">
        <v>2.0</v>
      </c>
      <c r="K16" t="n">
        <f>SUM(M16:INDEX(M16:XFD16,1,M3))</f>
        <v>0.0</v>
      </c>
      <c r="L16" s="37"/>
    </row>
    <row r="17">
      <c r="A17" t="s">
        <v>83</v>
      </c>
      <c r="B17" t="s">
        <v>84</v>
      </c>
      <c r="C17" t="s">
        <v>85</v>
      </c>
      <c r="D17" t="s">
        <v>86</v>
      </c>
      <c r="E17" t="s">
        <v>87</v>
      </c>
      <c r="F17" t="s">
        <v>30</v>
      </c>
      <c r="G17" t="s">
        <v>31</v>
      </c>
      <c r="H17" t="s">
        <v>32</v>
      </c>
      <c r="I17" t="s">
        <v>32</v>
      </c>
      <c r="J17" t="n">
        <v>2.0</v>
      </c>
      <c r="K17" t="n">
        <f>SUM(M17:INDEX(M17:XFD17,1,M3))</f>
        <v>0.0</v>
      </c>
      <c r="L17" s="37"/>
    </row>
    <row r="18">
      <c r="A18" t="s">
        <v>88</v>
      </c>
      <c r="B18" t="s">
        <v>89</v>
      </c>
      <c r="C18" t="s">
        <v>90</v>
      </c>
      <c r="D18" t="s">
        <v>91</v>
      </c>
      <c r="E18" t="s">
        <v>92</v>
      </c>
      <c r="F18" t="s">
        <v>30</v>
      </c>
      <c r="G18" t="s">
        <v>31</v>
      </c>
      <c r="H18" t="s">
        <v>32</v>
      </c>
      <c r="I18" t="s">
        <v>32</v>
      </c>
      <c r="J18" t="n">
        <v>6.0</v>
      </c>
      <c r="K18" t="n">
        <f>SUM(M18:INDEX(M18:XFD18,1,M3))</f>
        <v>0.0</v>
      </c>
      <c r="L18" s="37"/>
    </row>
    <row r="19">
      <c r="A19" t="s">
        <v>93</v>
      </c>
      <c r="B19" t="s">
        <v>94</v>
      </c>
      <c r="C19" t="s">
        <v>95</v>
      </c>
      <c r="D19" t="s">
        <v>96</v>
      </c>
      <c r="E19" t="s">
        <v>97</v>
      </c>
      <c r="F19" t="s">
        <v>30</v>
      </c>
      <c r="G19" t="s">
        <v>31</v>
      </c>
      <c r="H19" t="s">
        <v>32</v>
      </c>
      <c r="I19" t="s">
        <v>32</v>
      </c>
      <c r="J19" t="n">
        <v>12.0</v>
      </c>
      <c r="K19" t="n">
        <f>SUM(M19:INDEX(M19:XFD19,1,M3))</f>
        <v>0.0</v>
      </c>
      <c r="L19" s="37"/>
    </row>
    <row r="20">
      <c r="A20" t="s">
        <v>98</v>
      </c>
      <c r="B20" t="s">
        <v>99</v>
      </c>
      <c r="C20" t="s">
        <v>100</v>
      </c>
      <c r="D20" t="s">
        <v>101</v>
      </c>
      <c r="E20" t="s">
        <v>102</v>
      </c>
      <c r="F20" t="s">
        <v>30</v>
      </c>
      <c r="G20" t="s">
        <v>31</v>
      </c>
      <c r="H20" t="s">
        <v>32</v>
      </c>
      <c r="I20" t="s">
        <v>32</v>
      </c>
      <c r="J20" t="n">
        <v>10.0</v>
      </c>
      <c r="K20" t="n">
        <f>SUM(M20:INDEX(M20:XFD20,1,M3))</f>
        <v>0.0</v>
      </c>
      <c r="L20" s="37"/>
    </row>
    <row r="21">
      <c r="A21" t="s">
        <v>103</v>
      </c>
      <c r="B21" t="s">
        <v>104</v>
      </c>
      <c r="C21" t="s">
        <v>105</v>
      </c>
      <c r="D21" t="s">
        <v>106</v>
      </c>
      <c r="E21" t="s">
        <v>107</v>
      </c>
      <c r="F21" t="s">
        <v>30</v>
      </c>
      <c r="G21" t="s">
        <v>31</v>
      </c>
      <c r="H21" t="s">
        <v>32</v>
      </c>
      <c r="I21" t="s">
        <v>32</v>
      </c>
      <c r="J21" t="n">
        <v>7.0</v>
      </c>
      <c r="K21" t="n">
        <f>SUM(M21:INDEX(M21:XFD21,1,M3))</f>
        <v>0.0</v>
      </c>
      <c r="L21" s="37"/>
    </row>
    <row r="22">
      <c r="A22" t="s">
        <v>108</v>
      </c>
      <c r="B22" t="s">
        <v>109</v>
      </c>
      <c r="C22" t="s">
        <v>110</v>
      </c>
      <c r="D22" t="s">
        <v>111</v>
      </c>
      <c r="E22" t="s">
        <v>112</v>
      </c>
      <c r="F22" t="s">
        <v>30</v>
      </c>
      <c r="G22" t="s">
        <v>31</v>
      </c>
      <c r="H22" t="s">
        <v>32</v>
      </c>
      <c r="I22" t="s">
        <v>32</v>
      </c>
      <c r="J22" t="n">
        <v>12.0</v>
      </c>
      <c r="K22" t="n">
        <f>SUM(M22:INDEX(M22:XFD22,1,M3))</f>
        <v>0.0</v>
      </c>
      <c r="L22" s="37"/>
    </row>
    <row r="23">
      <c r="A23" t="s">
        <v>113</v>
      </c>
      <c r="B23" t="s">
        <v>114</v>
      </c>
      <c r="C23" t="s">
        <v>115</v>
      </c>
      <c r="D23" t="s">
        <v>116</v>
      </c>
      <c r="E23" t="s">
        <v>117</v>
      </c>
      <c r="F23" t="s">
        <v>30</v>
      </c>
      <c r="G23" t="s">
        <v>31</v>
      </c>
      <c r="H23" t="s">
        <v>32</v>
      </c>
      <c r="I23" t="s">
        <v>32</v>
      </c>
      <c r="J23" t="n">
        <v>8.0</v>
      </c>
      <c r="K23" t="n">
        <f>SUM(M23:INDEX(M23:XFD23,1,M3))</f>
        <v>0.0</v>
      </c>
      <c r="L23" s="37"/>
    </row>
    <row r="24">
      <c r="A24" t="s">
        <v>118</v>
      </c>
      <c r="B24" t="s">
        <v>119</v>
      </c>
      <c r="C24" t="s">
        <v>120</v>
      </c>
      <c r="D24" t="s">
        <v>121</v>
      </c>
      <c r="E24" t="s">
        <v>122</v>
      </c>
      <c r="F24" t="s">
        <v>30</v>
      </c>
      <c r="G24" t="s">
        <v>31</v>
      </c>
      <c r="H24" t="s">
        <v>32</v>
      </c>
      <c r="I24" t="s">
        <v>32</v>
      </c>
      <c r="J24" t="n">
        <v>5.0</v>
      </c>
      <c r="K24" t="n">
        <f>SUM(M24:INDEX(M24:XFD24,1,M3))</f>
        <v>0.0</v>
      </c>
      <c r="L24" s="37"/>
    </row>
    <row r="25">
      <c r="A25" t="s">
        <v>123</v>
      </c>
      <c r="B25" t="s">
        <v>124</v>
      </c>
      <c r="C25" t="s">
        <v>125</v>
      </c>
      <c r="D25" t="s">
        <v>126</v>
      </c>
      <c r="E25" t="s">
        <v>127</v>
      </c>
      <c r="F25" t="s">
        <v>30</v>
      </c>
      <c r="G25" t="s">
        <v>31</v>
      </c>
      <c r="H25" t="s">
        <v>32</v>
      </c>
      <c r="I25" t="s">
        <v>32</v>
      </c>
      <c r="J25" t="n">
        <v>10.0</v>
      </c>
      <c r="K25" t="n">
        <f>SUM(M25:INDEX(M25:XFD25,1,M3))</f>
        <v>0.0</v>
      </c>
      <c r="L25" s="37"/>
    </row>
    <row r="26">
      <c r="A26" t="s">
        <v>128</v>
      </c>
      <c r="B26" t="s">
        <v>129</v>
      </c>
      <c r="C26" t="s">
        <v>130</v>
      </c>
      <c r="D26" t="s">
        <v>131</v>
      </c>
      <c r="E26" t="s">
        <v>132</v>
      </c>
      <c r="F26" t="s">
        <v>30</v>
      </c>
      <c r="G26" t="s">
        <v>31</v>
      </c>
      <c r="H26" t="s">
        <v>32</v>
      </c>
      <c r="I26" t="s">
        <v>32</v>
      </c>
      <c r="J26" t="n">
        <v>2.0</v>
      </c>
      <c r="K26" t="n">
        <f>SUM(M26:INDEX(M26:XFD26,1,M3))</f>
        <v>0.0</v>
      </c>
      <c r="L26" s="37"/>
    </row>
    <row r="27">
      <c r="A27" t="s">
        <v>133</v>
      </c>
      <c r="B27" t="s">
        <v>134</v>
      </c>
      <c r="C27" t="s">
        <v>135</v>
      </c>
      <c r="D27" t="s">
        <v>136</v>
      </c>
      <c r="E27" t="s">
        <v>137</v>
      </c>
      <c r="F27" t="s">
        <v>30</v>
      </c>
      <c r="G27" t="s">
        <v>31</v>
      </c>
      <c r="H27" t="s">
        <v>32</v>
      </c>
      <c r="I27" t="s">
        <v>32</v>
      </c>
      <c r="J27" t="n">
        <v>5.0</v>
      </c>
      <c r="K27" t="n">
        <f>SUM(M27:INDEX(M27:XFD27,1,M3))</f>
        <v>0.0</v>
      </c>
      <c r="L27" s="37"/>
    </row>
    <row r="28">
      <c r="A28" t="s">
        <v>138</v>
      </c>
      <c r="B28" t="s">
        <v>139</v>
      </c>
      <c r="C28" t="s">
        <v>140</v>
      </c>
      <c r="D28" t="s">
        <v>141</v>
      </c>
      <c r="E28" t="s">
        <v>142</v>
      </c>
      <c r="F28" t="s">
        <v>30</v>
      </c>
      <c r="G28" t="s">
        <v>31</v>
      </c>
      <c r="H28" t="s">
        <v>32</v>
      </c>
      <c r="I28" t="s">
        <v>32</v>
      </c>
      <c r="J28" t="n">
        <v>3.0</v>
      </c>
      <c r="K28" t="n">
        <f>SUM(M28:INDEX(M28:XFD28,1,M3))</f>
        <v>0.0</v>
      </c>
      <c r="L28" s="37"/>
    </row>
    <row r="29">
      <c r="A29" t="s">
        <v>143</v>
      </c>
      <c r="B29" t="s">
        <v>144</v>
      </c>
      <c r="C29" t="s">
        <v>145</v>
      </c>
      <c r="D29" t="s">
        <v>146</v>
      </c>
      <c r="E29" t="s">
        <v>147</v>
      </c>
      <c r="F29" t="s">
        <v>30</v>
      </c>
      <c r="G29" t="s">
        <v>31</v>
      </c>
      <c r="H29" t="s">
        <v>32</v>
      </c>
      <c r="I29" t="s">
        <v>32</v>
      </c>
      <c r="J29" t="n">
        <v>3.0</v>
      </c>
      <c r="K29" t="n">
        <f>SUM(M29:INDEX(M29:XFD29,1,M3))</f>
        <v>0.0</v>
      </c>
      <c r="L29" s="37"/>
    </row>
    <row r="30">
      <c r="A30" t="s">
        <v>148</v>
      </c>
      <c r="B30" t="s">
        <v>149</v>
      </c>
      <c r="C30" t="s">
        <v>150</v>
      </c>
      <c r="D30" t="s">
        <v>151</v>
      </c>
      <c r="E30" t="s">
        <v>152</v>
      </c>
      <c r="F30" t="s">
        <v>30</v>
      </c>
      <c r="G30" t="s">
        <v>31</v>
      </c>
      <c r="H30" t="s">
        <v>32</v>
      </c>
      <c r="I30" t="s">
        <v>32</v>
      </c>
      <c r="J30" t="n">
        <v>4.0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6.0</v>
      </c>
      <c r="K33" t="n">
        <f>SUM(M33:INDEX(M33:XFD33,1,M3))</f>
        <v>0.0</v>
      </c>
      <c r="L33" s="37"/>
    </row>
    <row r="34">
      <c r="A34" t="s">
        <v>168</v>
      </c>
      <c r="B34" t="s">
        <v>169</v>
      </c>
      <c r="C34" t="s">
        <v>170</v>
      </c>
      <c r="D34" t="s">
        <v>171</v>
      </c>
      <c r="E34" t="s">
        <v>172</v>
      </c>
      <c r="F34" t="s">
        <v>30</v>
      </c>
      <c r="G34" t="s">
        <v>31</v>
      </c>
      <c r="H34" t="s">
        <v>32</v>
      </c>
      <c r="I34" t="s">
        <v>32</v>
      </c>
      <c r="J34" t="n">
        <v>5.0</v>
      </c>
      <c r="K34" t="n">
        <f>SUM(M34:INDEX(M34:XFD34,1,M3))</f>
        <v>0.0</v>
      </c>
      <c r="L34" s="37"/>
    </row>
    <row r="35">
      <c r="A35" t="s">
        <v>173</v>
      </c>
      <c r="B35" t="s">
        <v>174</v>
      </c>
      <c r="C35" t="s">
        <v>175</v>
      </c>
      <c r="D35" t="s">
        <v>176</v>
      </c>
      <c r="E35" t="s">
        <v>177</v>
      </c>
      <c r="F35" t="s">
        <v>30</v>
      </c>
      <c r="G35" t="s">
        <v>31</v>
      </c>
      <c r="H35" t="s">
        <v>32</v>
      </c>
      <c r="I35" t="s">
        <v>32</v>
      </c>
      <c r="J35" t="n">
        <v>4.0</v>
      </c>
      <c r="K35" t="n">
        <f>SUM(M35:INDEX(M35:XFD35,1,M3))</f>
        <v>0.0</v>
      </c>
      <c r="L35" s="37"/>
    </row>
    <row r="36">
      <c r="A36" t="s">
        <v>178</v>
      </c>
      <c r="B36" t="s">
        <v>179</v>
      </c>
      <c r="C36" t="s">
        <v>180</v>
      </c>
      <c r="D36" t="s">
        <v>181</v>
      </c>
      <c r="E36" t="s">
        <v>182</v>
      </c>
      <c r="F36" t="s">
        <v>30</v>
      </c>
      <c r="G36" t="s">
        <v>31</v>
      </c>
      <c r="H36" t="s">
        <v>32</v>
      </c>
      <c r="I36" t="s">
        <v>32</v>
      </c>
      <c r="J36" t="n">
        <v>11.0</v>
      </c>
      <c r="K36" t="n">
        <f>SUM(M36:INDEX(M36:XFD36,1,M3))</f>
        <v>0.0</v>
      </c>
      <c r="L36" s="37"/>
    </row>
    <row r="37">
      <c r="A37" t="s">
        <v>183</v>
      </c>
      <c r="B37" t="s">
        <v>184</v>
      </c>
      <c r="C37" t="s">
        <v>185</v>
      </c>
      <c r="D37" t="s">
        <v>186</v>
      </c>
      <c r="E37" t="s">
        <v>187</v>
      </c>
      <c r="F37" t="s">
        <v>30</v>
      </c>
      <c r="G37" t="s">
        <v>31</v>
      </c>
      <c r="H37" t="s">
        <v>32</v>
      </c>
      <c r="I37" t="s">
        <v>32</v>
      </c>
      <c r="J37" t="n">
        <v>7.0</v>
      </c>
      <c r="K37" t="n">
        <f>SUM(M37:INDEX(M37:XFD37,1,M3))</f>
        <v>0.0</v>
      </c>
      <c r="L37" s="37"/>
    </row>
    <row r="38">
      <c r="A38" t="s">
        <v>188</v>
      </c>
      <c r="B38" t="s">
        <v>189</v>
      </c>
      <c r="C38" t="s">
        <v>190</v>
      </c>
      <c r="D38" t="s">
        <v>191</v>
      </c>
      <c r="E38" t="s">
        <v>192</v>
      </c>
      <c r="F38" t="s">
        <v>30</v>
      </c>
      <c r="G38" t="s">
        <v>31</v>
      </c>
      <c r="H38" t="s">
        <v>32</v>
      </c>
      <c r="I38" t="s">
        <v>32</v>
      </c>
      <c r="J38" t="n">
        <v>2.0</v>
      </c>
      <c r="K38" t="n">
        <f>SUM(M38:INDEX(M38:XFD38,1,M3))</f>
        <v>0.0</v>
      </c>
      <c r="L38" s="37"/>
    </row>
    <row r="39">
      <c r="A39" t="s">
        <v>193</v>
      </c>
      <c r="B39" t="s">
        <v>194</v>
      </c>
      <c r="C39" t="s">
        <v>195</v>
      </c>
      <c r="D39" t="s">
        <v>196</v>
      </c>
      <c r="E39" t="s">
        <v>197</v>
      </c>
      <c r="F39" t="s">
        <v>30</v>
      </c>
      <c r="G39" t="s">
        <v>31</v>
      </c>
      <c r="H39" t="s">
        <v>32</v>
      </c>
      <c r="I39" t="s">
        <v>32</v>
      </c>
      <c r="J39" t="n">
        <v>4.0</v>
      </c>
      <c r="K39" t="n">
        <f>SUM(M39:INDEX(M39:XFD39,1,M3))</f>
        <v>0.0</v>
      </c>
      <c r="L39" s="37"/>
    </row>
    <row r="40">
      <c r="A40" t="s">
        <v>198</v>
      </c>
      <c r="B40" t="s">
        <v>199</v>
      </c>
      <c r="C40" t="s">
        <v>200</v>
      </c>
      <c r="D40" t="s">
        <v>201</v>
      </c>
      <c r="E40" t="s">
        <v>202</v>
      </c>
      <c r="F40" t="s">
        <v>30</v>
      </c>
      <c r="G40" t="s">
        <v>31</v>
      </c>
      <c r="H40" t="s">
        <v>32</v>
      </c>
      <c r="I40" t="s">
        <v>32</v>
      </c>
      <c r="J40" t="n">
        <v>4.0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4.0</v>
      </c>
      <c r="K42" t="n">
        <f>SUM(M42:INDEX(M42:XFD42,1,M3))</f>
        <v>0.0</v>
      </c>
      <c r="L42" s="37"/>
    </row>
    <row r="43">
      <c r="A43" t="s">
        <v>213</v>
      </c>
      <c r="B43" t="s">
        <v>214</v>
      </c>
      <c r="C43" t="s">
        <v>215</v>
      </c>
      <c r="D43" t="s">
        <v>216</v>
      </c>
      <c r="E43" t="s">
        <v>217</v>
      </c>
      <c r="F43" t="s">
        <v>30</v>
      </c>
      <c r="G43" t="s">
        <v>31</v>
      </c>
      <c r="H43" t="s">
        <v>32</v>
      </c>
      <c r="I43" t="s">
        <v>32</v>
      </c>
      <c r="J43" t="n">
        <v>10.0</v>
      </c>
      <c r="K43" t="n">
        <f>SUM(M43:INDEX(M43:XFD43,1,M3))</f>
        <v>0.0</v>
      </c>
      <c r="L43" s="37"/>
    </row>
    <row r="44">
      <c r="A44" t="s">
        <v>218</v>
      </c>
      <c r="B44" t="s">
        <v>219</v>
      </c>
      <c r="C44" t="s">
        <v>220</v>
      </c>
      <c r="D44" t="s">
        <v>221</v>
      </c>
      <c r="E44" t="s">
        <v>222</v>
      </c>
      <c r="F44" t="s">
        <v>30</v>
      </c>
      <c r="G44" t="s">
        <v>31</v>
      </c>
      <c r="H44" t="s">
        <v>32</v>
      </c>
      <c r="I44" t="s">
        <v>32</v>
      </c>
      <c r="J44" t="n">
        <v>2.0</v>
      </c>
      <c r="K44" t="n">
        <f>SUM(M44:INDEX(M44:XFD44,1,M3))</f>
        <v>0.0</v>
      </c>
      <c r="L44" s="37"/>
    </row>
    <row r="45">
      <c r="A45" t="s">
        <v>223</v>
      </c>
      <c r="B45" t="s">
        <v>224</v>
      </c>
      <c r="C45" t="s">
        <v>225</v>
      </c>
      <c r="D45" t="s">
        <v>226</v>
      </c>
      <c r="E45" t="s">
        <v>227</v>
      </c>
      <c r="F45" t="s">
        <v>30</v>
      </c>
      <c r="G45" t="s">
        <v>31</v>
      </c>
      <c r="H45" t="s">
        <v>32</v>
      </c>
      <c r="I45" t="s">
        <v>32</v>
      </c>
      <c r="J45" t="n">
        <v>6.0</v>
      </c>
      <c r="K45" t="n">
        <f>SUM(M45:INDEX(M45:XFD45,1,M3))</f>
        <v>0.0</v>
      </c>
      <c r="L45" s="37"/>
    </row>
    <row r="46">
      <c r="A46" t="s">
        <v>228</v>
      </c>
      <c r="B46" t="s">
        <v>229</v>
      </c>
      <c r="C46" t="s">
        <v>230</v>
      </c>
      <c r="D46" t="s">
        <v>231</v>
      </c>
      <c r="E46" t="s">
        <v>232</v>
      </c>
      <c r="F46" t="s">
        <v>30</v>
      </c>
      <c r="G46" t="s">
        <v>31</v>
      </c>
      <c r="H46" t="s">
        <v>32</v>
      </c>
      <c r="I46" t="s">
        <v>32</v>
      </c>
      <c r="J46" t="n">
        <v>8.0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4.0</v>
      </c>
      <c r="K48" t="n">
        <f>SUM(M48:INDEX(M48:XFD48,1,M3))</f>
        <v>0.0</v>
      </c>
      <c r="L48" s="37"/>
    </row>
    <row r="49">
      <c r="A49" t="s">
        <v>243</v>
      </c>
      <c r="B49" t="s">
        <v>244</v>
      </c>
      <c r="C49" t="s">
        <v>245</v>
      </c>
      <c r="D49" t="s">
        <v>246</v>
      </c>
      <c r="E49" t="s">
        <v>247</v>
      </c>
      <c r="F49" t="s">
        <v>30</v>
      </c>
      <c r="G49" t="s">
        <v>31</v>
      </c>
      <c r="H49" t="s">
        <v>32</v>
      </c>
      <c r="I49" t="s">
        <v>32</v>
      </c>
      <c r="J49" t="n">
        <v>6.0</v>
      </c>
      <c r="K49" t="n">
        <f>SUM(M49:INDEX(M49:XFD49,1,M3))</f>
        <v>0.0</v>
      </c>
      <c r="L49" s="37"/>
    </row>
    <row r="50">
      <c r="A50" t="s">
        <v>248</v>
      </c>
      <c r="B50" t="s">
        <v>249</v>
      </c>
      <c r="C50" t="s">
        <v>250</v>
      </c>
      <c r="D50" t="s">
        <v>251</v>
      </c>
      <c r="E50" t="s">
        <v>252</v>
      </c>
      <c r="F50" t="s">
        <v>30</v>
      </c>
      <c r="G50" t="s">
        <v>31</v>
      </c>
      <c r="H50" t="s">
        <v>32</v>
      </c>
      <c r="I50" t="s">
        <v>32</v>
      </c>
      <c r="J50" t="n">
        <v>4.0</v>
      </c>
      <c r="K50" t="n">
        <f>SUM(M50:INDEX(M50:XFD50,1,M3))</f>
        <v>0.0</v>
      </c>
      <c r="L50" s="37"/>
    </row>
    <row r="51">
      <c r="A51" t="s">
        <v>253</v>
      </c>
      <c r="B51" t="s">
        <v>254</v>
      </c>
      <c r="C51" t="s">
        <v>255</v>
      </c>
      <c r="D51" t="s">
        <v>256</v>
      </c>
      <c r="E51" t="s">
        <v>257</v>
      </c>
      <c r="F51" t="s">
        <v>30</v>
      </c>
      <c r="G51" t="s">
        <v>31</v>
      </c>
      <c r="H51" t="s">
        <v>32</v>
      </c>
      <c r="I51" t="s">
        <v>32</v>
      </c>
      <c r="J51" t="n">
        <v>11.0</v>
      </c>
      <c r="K51" t="n">
        <f>SUM(M51:INDEX(M51:XFD51,1,M3))</f>
        <v>0.0</v>
      </c>
      <c r="L51" s="37"/>
    </row>
    <row r="52">
      <c r="A52" t="s">
        <v>258</v>
      </c>
      <c r="B52" t="s">
        <v>259</v>
      </c>
      <c r="C52" t="s">
        <v>260</v>
      </c>
      <c r="D52" t="s">
        <v>261</v>
      </c>
      <c r="E52" t="s">
        <v>262</v>
      </c>
      <c r="F52" t="s">
        <v>30</v>
      </c>
      <c r="G52" t="s">
        <v>31</v>
      </c>
      <c r="H52" t="s">
        <v>32</v>
      </c>
      <c r="I52" t="s">
        <v>32</v>
      </c>
      <c r="J52" t="n">
        <v>8.0</v>
      </c>
      <c r="K52" t="n">
        <f>SUM(M52:INDEX(M52:XFD52,1,M3))</f>
        <v>0.0</v>
      </c>
      <c r="L52" s="37"/>
    </row>
    <row r="53" ht="8.0" customHeight="true">
      <c r="A53" s="37"/>
      <c r="B53" s="37"/>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row>
    <row r="54">
      <c r="A54" t="s" s="41">
        <v>263</v>
      </c>
      <c r="B54" s="42"/>
      <c r="C54" s="43"/>
      <c r="D54" s="44"/>
      <c r="E54" s="45"/>
      <c r="F54" s="46"/>
      <c r="G54" s="47"/>
      <c r="H54" s="48"/>
      <c r="I54" s="49"/>
      <c r="J54" s="50"/>
      <c r="K54" s="51"/>
      <c r="L54" s="52"/>
      <c r="M54" t="n" s="53">
        <f>IF(M3&gt;=1,"P2 - B1","")</f>
        <v>0.0</v>
      </c>
      <c r="N54" t="n" s="54">
        <f>IF(M3&gt;=2,"P2 - B2","")</f>
        <v>0.0</v>
      </c>
      <c r="O54" t="n" s="55">
        <f>IF(M3&gt;=3,"P2 - B3","")</f>
        <v>0.0</v>
      </c>
      <c r="P54" t="n" s="56">
        <f>IF(M3&gt;=4,"P2 - B4","")</f>
        <v>0.0</v>
      </c>
      <c r="Q54" t="n" s="57">
        <f>IF(M3&gt;=5,"P2 - B5","")</f>
        <v>0.0</v>
      </c>
      <c r="R54" t="n" s="58">
        <f>IF(M3&gt;=6,"P2 - B6","")</f>
        <v>0.0</v>
      </c>
      <c r="S54" t="n" s="59">
        <f>IF(M3&gt;=7,"P2 - B7","")</f>
        <v>0.0</v>
      </c>
      <c r="T54" t="n" s="60">
        <f>IF(M3&gt;=8,"P2 - B8","")</f>
        <v>0.0</v>
      </c>
      <c r="U54" t="n" s="61">
        <f>IF(M3&gt;=9,"P2 - B9","")</f>
        <v>0.0</v>
      </c>
      <c r="V54" t="n" s="62">
        <f>IF(M3&gt;=10,"P2 - B10","")</f>
        <v>0.0</v>
      </c>
      <c r="W54" t="n" s="63">
        <f>IF(M3&gt;=11,"P2 - B11","")</f>
        <v>0.0</v>
      </c>
      <c r="X54" t="n" s="64">
        <f>IF(M3&gt;=12,"P2 - B12","")</f>
        <v>0.0</v>
      </c>
      <c r="Y54" t="n" s="65">
        <f>IF(M3&gt;=13,"P2 - B13","")</f>
        <v>0.0</v>
      </c>
      <c r="Z54" t="n" s="66">
        <f>IF(M3&gt;=14,"P2 - B14","")</f>
        <v>0.0</v>
      </c>
      <c r="AA54" t="n" s="67">
        <f>IF(M3&gt;=15,"P2 - B15","")</f>
        <v>0.0</v>
      </c>
      <c r="AB54" t="n" s="68">
        <f>IF(M3&gt;=16,"P2 - B16","")</f>
        <v>0.0</v>
      </c>
      <c r="AC54" t="n" s="69">
        <f>IF(M3&gt;=17,"P2 - B17","")</f>
        <v>0.0</v>
      </c>
      <c r="AD54" t="n" s="70">
        <f>IF(M3&gt;=18,"P2 - B18","")</f>
        <v>0.0</v>
      </c>
      <c r="AE54" t="n" s="71">
        <f>IF(M3&gt;=19,"P2 - B19","")</f>
        <v>0.0</v>
      </c>
      <c r="AF54" t="n" s="72">
        <f>IF(M3&gt;=20,"P2 - B20","")</f>
        <v>0.0</v>
      </c>
      <c r="AG54" t="n" s="73">
        <f>IF(M3&gt;=21,"P2 - B21","")</f>
        <v>0.0</v>
      </c>
      <c r="AH54" t="n" s="74">
        <f>IF(M3&gt;=22,"P2 - B22","")</f>
        <v>0.0</v>
      </c>
      <c r="AI54" t="n" s="75">
        <f>IF(M3&gt;=23,"P2 - B23","")</f>
        <v>0.0</v>
      </c>
      <c r="AJ54" t="n" s="76">
        <f>IF(M3&gt;=24,"P2 - B24","")</f>
        <v>0.0</v>
      </c>
      <c r="AK54" t="n" s="77">
        <f>IF(M3&gt;=25,"P2 - B25","")</f>
        <v>0.0</v>
      </c>
    </row>
    <row r="55">
      <c r="A55" t="s" s="79">
        <v>264</v>
      </c>
      <c r="B55" s="80"/>
      <c r="C55" s="81"/>
      <c r="D55" s="82"/>
      <c r="E55" s="83"/>
      <c r="F55" s="84"/>
      <c r="G55" s="85"/>
      <c r="H55" s="86"/>
      <c r="I55" s="87"/>
      <c r="J55" s="88"/>
      <c r="K55" s="89"/>
      <c r="L55" s="90"/>
    </row>
    <row r="56">
      <c r="A56" t="s" s="92">
        <v>265</v>
      </c>
      <c r="B56" s="93"/>
      <c r="C56" s="94"/>
      <c r="D56" s="95"/>
      <c r="E56" s="96"/>
      <c r="F56" s="97"/>
      <c r="G56" s="98"/>
      <c r="H56" s="99"/>
      <c r="I56" s="100"/>
      <c r="J56" s="101"/>
      <c r="K56" s="102"/>
      <c r="L56" s="103"/>
    </row>
    <row r="57">
      <c r="A57" t="s" s="105">
        <v>266</v>
      </c>
      <c r="B57" s="106"/>
      <c r="C57" s="107"/>
      <c r="D57" s="108"/>
      <c r="E57" s="109"/>
      <c r="F57" s="110"/>
      <c r="G57" s="111"/>
      <c r="H57" s="112"/>
      <c r="I57" s="113"/>
      <c r="J57" s="114"/>
      <c r="K57" s="115"/>
      <c r="L57" s="116"/>
    </row>
    <row r="58">
      <c r="A58" t="s" s="118">
        <v>267</v>
      </c>
      <c r="B58" s="119"/>
      <c r="C58" s="120"/>
      <c r="D58" s="121"/>
      <c r="E58" s="122"/>
      <c r="F58" s="123"/>
      <c r="G58" s="124"/>
      <c r="H58" s="125"/>
      <c r="I58" s="126"/>
      <c r="J58" s="127"/>
      <c r="K58" s="128"/>
      <c r="L58" s="129"/>
    </row>
    <row r="59" ht="8.0" customHeight="true">
      <c r="A59" s="37"/>
      <c r="B59" s="37"/>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row>
    <row r="60"/>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53:AK53"/>
    <mergeCell ref="A54:L54"/>
    <mergeCell ref="A55:L55"/>
    <mergeCell ref="A56:L56"/>
    <mergeCell ref="A57:L57"/>
    <mergeCell ref="A58:L58"/>
    <mergeCell ref="A59:AK59"/>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53 N6:N53 O6:O53 P6:P53 Q6:Q53 R6:R53 S6:S53 T6:T53 U6:U53 V6:V53 W6:W53 X6:X53 Y6:Y53 Z6:Z53 AA6:AA53 AB6:AB53 AC6:AC53 AD6:AD53 AE6:AE53 AF6:AF53 AG6:AG53 AH6:AH53 AI6:AI53 AJ6:AJ53 AK6:AK53" allowBlank="true" errorStyle="stop" showErrorMessage="true" errorTitle="Validation error" error="Enter a whole number greater than or equal to 0">
      <formula1>0</formula1>
    </dataValidation>
    <dataValidation type="decimal" operator="greaterThan" sqref="M55:M58 N55:N58 O55:O58 P55:P58 Q55:Q58 R55:R58 S55:S58 T55:T58 U55:U58 V55:V58 W55:W58 X55:X58 Y55:Y58 Z55:Z58 AA55:AA58 AB55:AB58 AC55:AC58 AD55:AD58 AE55:AE58 AF55:AF58 AG55:AG58 AH55:AH58 AI55:AI58 AJ55:AJ58 AK55:AK58"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268</v>
      </c>
      <c r="B1" t="s" s="131">
        <v>269</v>
      </c>
    </row>
    <row r="2">
      <c r="A2" t="s" s="132">
        <v>270</v>
      </c>
      <c r="B2" t="s" s="133">
        <v>271</v>
      </c>
    </row>
    <row r="3">
      <c r="A3" t="s" s="134">
        <v>272</v>
      </c>
      <c r="B3" t="s" s="135">
        <v>273</v>
      </c>
    </row>
    <row r="4">
      <c r="A4" t="s" s="136">
        <v>274</v>
      </c>
      <c r="B4" t="s" s="137">
        <v>275</v>
      </c>
    </row>
    <row r="5">
      <c r="A5" t="s" s="138">
        <v>276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2025-04-23T06:56:58Z</dcterms:created>
  <dc:creator>Apache POI</dc:creator>
</cp:coreProperties>
</file>