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<sst xmlns="http://schemas.openxmlformats.org/spreadsheetml/2006/main" count="633" uniqueCount="372">
  <si>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</si>
  <si>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</si>
  <si>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</si>
  <si>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</si>
  <si>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</si>
  <si>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</si>
  <si>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</si>
  <si>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</si>
  <si>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</si>
  <si>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</si>
  <si>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2</t>
  </si>
  <si>
    <t>pgfe3fe51f-b435-42ed-9fdb-64f9ea87565f</t>
  </si>
  <si>
    <t>Total SKUs: 66 (331 units)</t>
  </si>
  <si>
    <t>Total box count:</t>
  </si>
  <si>
    <t>SKU</t>
  </si>
  <si>
    <t xml:space="preserve">Product title </t>
  </si>
  <si>
    <t>Id</t>
  </si>
  <si>
    <t>ASIN</t>
  </si>
  <si>
    <t>FNSKU</t>
  </si>
  <si>
    <t>Condition</t>
  </si>
  <si>
    <t>Prep type</t>
  </si>
  <si>
    <t>Who preps units?</t>
  </si>
  <si>
    <t>Who labels units?</t>
  </si>
  <si>
    <t>Expected quantity</t>
  </si>
  <si>
    <t>Boxed quantity</t>
  </si>
  <si>
    <t>8757809</t>
  </si>
  <si>
    <t>Unicorn T Shirt Women - Womens Adult Unicorn Gifts [40021015-AZ] | Unicorn, XL</t>
  </si>
  <si>
    <t>pkd1eeabce-4a9d-4838-9b6e-2a96d94a2492</t>
  </si>
  <si>
    <t>B07KJNZX34</t>
  </si>
  <si>
    <t>X001YEW807</t>
  </si>
  <si>
    <t>NewItem</t>
  </si>
  <si>
    <t>Labeling,Poly bagging</t>
  </si>
  <si>
    <t>By seller</t>
  </si>
  <si>
    <t>DE-8757808NW-L</t>
  </si>
  <si>
    <t>Womens Gifts for Christmas Unicorn Gifts for Adult - Black Graphic Tee Women [40021014-AZ] | Unicorn, L</t>
  </si>
  <si>
    <t>pkbb55c7f7-5e40-4c1a-bdfc-905c17b90392</t>
  </si>
  <si>
    <t>B0BSFQS9HL</t>
  </si>
  <si>
    <t>X003MQIUC5</t>
  </si>
  <si>
    <t>DE-ChGryStrpdCrwNckSHS-M</t>
  </si>
  <si>
    <t>Decrum Charcoal Grey Mens Striped Tshirt - Short Sleeve Playeras De Hombre De Moda [40014053] | Charcoal Grey, M</t>
  </si>
  <si>
    <t>pk538a7e42-8bdb-4c7d-92d1-dae9ff1b0e78</t>
  </si>
  <si>
    <t>B094CR4PRD</t>
  </si>
  <si>
    <t>X002W6UMDB</t>
  </si>
  <si>
    <t>DE-LGS-Round-Chr-S</t>
  </si>
  <si>
    <t>Decrum Grey Long Sleeve Shirt Men - Casual Mens Full Sleeves Tshirt | [40008052] Charcoal,S</t>
  </si>
  <si>
    <t>pkd0eab536-27f3-4f2c-a485-286bd7347f95</t>
  </si>
  <si>
    <t>B0C4YL3D8D</t>
  </si>
  <si>
    <t>X003TIDFIP</t>
  </si>
  <si>
    <t>DE-LGS-Round-HGry-XL</t>
  </si>
  <si>
    <t>Decrum Mens Full Sleeve Tshirt - Soft Comfy Long Sleeve Tshirts Shirts for Men | [40008045] H Grey,XL</t>
  </si>
  <si>
    <t>pk5b9601f5-212f-422d-8204-e54bf5f70b3a</t>
  </si>
  <si>
    <t>B0C4YHZ3BK</t>
  </si>
  <si>
    <t>X003TI816V</t>
  </si>
  <si>
    <t>DE-LGSMRagSet27-XL</t>
  </si>
  <si>
    <t>Decrum Basic Baseball Sleeves Mens Active Shirts Pack - Baseball Tees Pack | [4BUN00275] Pack of 3, XL</t>
  </si>
  <si>
    <t>pk6631f526-2357-46a7-9b9c-e80eaf54abdc</t>
  </si>
  <si>
    <t>B0C3M61HZ3</t>
  </si>
  <si>
    <t>X003SWVVUB</t>
  </si>
  <si>
    <t>DE-MBGryPlnHdedVrsty-XL</t>
  </si>
  <si>
    <t>Decrum Hooded Varsity Jacket Men - High School Letterman Bomber Style Baseball Jackets for Men (N) | [40071045] Gray Sleve, XL</t>
  </si>
  <si>
    <t>pk06791d89-1477-4b1c-ad11-cbcef42e73b0</t>
  </si>
  <si>
    <t>B0B7X982DH</t>
  </si>
  <si>
    <t>X003DQC3Y5</t>
  </si>
  <si>
    <t>DE-MBGryPlnHdedVrsty-XXL</t>
  </si>
  <si>
    <t>Decrum Hooded Varsity Jacket Men - High School Letterman Bomber Style Baseball Jackets for Men (N) | [40071046] Gray Sleve, XXL</t>
  </si>
  <si>
    <t>pk2fabe00f-4d53-4751-9f1a-78766d02d32d</t>
  </si>
  <si>
    <t>B0B7X779LH</t>
  </si>
  <si>
    <t>X003DQJELF</t>
  </si>
  <si>
    <t>DE-MBseblRglnRedLGSNEW-XXXL</t>
  </si>
  <si>
    <t>Decrum Red and Black Soft Cotton Baseball Shirt Jersey Men Raglan Striped Tees [40042027] | Men Red&amp;Blk Striped Rgln, XXXL</t>
  </si>
  <si>
    <t>pk791cdd0c-7610-4cb9-a271-d7a01cc3dd77</t>
  </si>
  <si>
    <t>B0DX7BP9D5</t>
  </si>
  <si>
    <t>X004KMWOXB</t>
  </si>
  <si>
    <t>DE-MRglnYellowLGS-XXL</t>
  </si>
  <si>
    <t>Decrum Soft Cotton Baseball Shirts - Long Sleeve Yellow Raglan Shirt Men [40145086] | Men Yellow&amp;Blk Rgln, 2XL</t>
  </si>
  <si>
    <t>pkccead07c-35bb-4b53-afdd-cd5f28cd0bbc</t>
  </si>
  <si>
    <t>B0CF1T9XBM</t>
  </si>
  <si>
    <t>X003XMDTTR</t>
  </si>
  <si>
    <t>DE-MTS-HthrPnkRnckKikme-SHS-XL</t>
  </si>
  <si>
    <t>Decrum Maternity Shirts Short Sleeve - Funny Mothers Day Gifts [40022205-BL] | KikinMe Pink, XL</t>
  </si>
  <si>
    <t>pk4173cea7-6413-4e3b-8f60-78d751dd3a1c</t>
  </si>
  <si>
    <t>B0BQRCLCY8</t>
  </si>
  <si>
    <t>X003KSMINH</t>
  </si>
  <si>
    <t>DE-MWhteRibPolo-L</t>
  </si>
  <si>
    <t>Decrum Men's Polo Shirts Short Sleeve Mens Black Polo Shirt [44769174] | White, L</t>
  </si>
  <si>
    <t>pk560fcbfa-775b-403c-ac55-b54e4819a563</t>
  </si>
  <si>
    <t>B0F4MSSL6B</t>
  </si>
  <si>
    <t>X004NA2VVP</t>
  </si>
  <si>
    <t>DE-MWhteRibPolo-M</t>
  </si>
  <si>
    <t>Decrum Polo T Shirts for Men Mens Collared Shirt Short Sleeve [44769173] | White, M</t>
  </si>
  <si>
    <t>pk4222095c-855e-4339-be8f-1886a8d973b4</t>
  </si>
  <si>
    <t>B0F4MTJM97</t>
  </si>
  <si>
    <t>X004NA34V1</t>
  </si>
  <si>
    <t>DE-MWhteRibPolo-S</t>
  </si>
  <si>
    <t>Decrum Mens Polo Shirts Short Sleeve Golf Polos for Men [44769172] | White, S</t>
  </si>
  <si>
    <t>pk13781832-26c2-4abe-94f8-219683de8c86</t>
  </si>
  <si>
    <t>B0F4MSJCH7</t>
  </si>
  <si>
    <t>X004NA2IT5</t>
  </si>
  <si>
    <t>DE-MWhteRibPolo-XL</t>
  </si>
  <si>
    <t>Decrum Polo Tees for Men Short Sleeve Mens Golf Shirts [44769175] | White, XL</t>
  </si>
  <si>
    <t>pk86e777c6-f2ef-4689-906a-4e5479adee88</t>
  </si>
  <si>
    <t>B0F4MQ8Y7W</t>
  </si>
  <si>
    <t>X004NA352T</t>
  </si>
  <si>
    <t>DE-MWhteRibPolo-XXL</t>
  </si>
  <si>
    <t>Decrum Athletic Golf Shirts for Men Mens Polos Short Sleeve [44769176] | White, XXL</t>
  </si>
  <si>
    <t>pk6ec9a86c-360c-44b7-a49e-6da706ed5d03</t>
  </si>
  <si>
    <t>B0F4MPR537</t>
  </si>
  <si>
    <t>X004NA5RDT</t>
  </si>
  <si>
    <t>DE-Maroon-PlnVrsty-L</t>
  </si>
  <si>
    <t>Decrum Maroon And Black Letterman Jacket -Men's Varsity Jackets [40020064] | Plain Maroon Sleeve, L</t>
  </si>
  <si>
    <t>pk44c20e35-736f-42a5-9614-b64111997937</t>
  </si>
  <si>
    <t>B08VXBW4YF</t>
  </si>
  <si>
    <t>X002SPP1P5</t>
  </si>
  <si>
    <t>DE-MnsMronReglnLGSNw-M</t>
  </si>
  <si>
    <t>Decrum Maroon and Black Soft Cotton Mens Baseball Tees - Mens Long Sleeve Tee Shirts [40012063] | Maron&amp;Blk Rgln, M</t>
  </si>
  <si>
    <t>pk5b7b0e10-7a6e-43b5-a19c-4a3a8994922b</t>
  </si>
  <si>
    <t>B0DFMPW3GR</t>
  </si>
  <si>
    <t>X004DMAPHF</t>
  </si>
  <si>
    <t>DE-MnsTwStrpdLGSRngrBlkYloTee-L</t>
  </si>
  <si>
    <t>Decrum Black Mens Long Sleeve T Shirts - Playera Manga Larga para Hombre | [40175014] 2 Stripes, L</t>
  </si>
  <si>
    <t>pk8fe3fc30-6e9b-402b-bb09-3b272fc6823a</t>
  </si>
  <si>
    <t>B0CMCT47YD</t>
  </si>
  <si>
    <t>X0040Y5AQR</t>
  </si>
  <si>
    <t>DE-NvyBl&amp;Rd-PlnVrsty-XXL</t>
  </si>
  <si>
    <t>Decrum Navy Blue And Red And Black High School Jacket - Mens Varsity Jackets [40039026] | Plain Red Sleeve, 2XL</t>
  </si>
  <si>
    <t>pk49fe8797-547b-443d-9fcc-3c3d5f39d50e</t>
  </si>
  <si>
    <t>B08VVX673F</t>
  </si>
  <si>
    <t>X002SPVX2F</t>
  </si>
  <si>
    <t>DE-URKIKMEW-XS</t>
  </si>
  <si>
    <t>Decrum You're Kicking Me Smalls Maternity Shirt - Gifts for Mothers Day [40022011-BL] | Kicking Me, XS</t>
  </si>
  <si>
    <t>pk0703fd6f-495e-47d6-87e2-ad9b7697c255</t>
  </si>
  <si>
    <t>B0BWF7KHW7</t>
  </si>
  <si>
    <t>X003Q3U9JB</t>
  </si>
  <si>
    <t>DE-W-VARSITY-BLWH-S</t>
  </si>
  <si>
    <t>Decrum Lightweight Baseball Bomber Jacket Women Fashion – High School Women's Cropped Jackets | [40161172] Black And White CRP, S</t>
  </si>
  <si>
    <t>pk8860bc9e-93eb-427b-9f3c-dc2684a9770e</t>
  </si>
  <si>
    <t>B0CHYKT8M3</t>
  </si>
  <si>
    <t>X003Z9FOFP</t>
  </si>
  <si>
    <t>DE-W-VARSITY-BLWH-XL</t>
  </si>
  <si>
    <t>Decrum University Women Varsity Bomber Jackets – Soft Shell High School Letterman Jacket | [40161175] Black And White CRP, XL</t>
  </si>
  <si>
    <t>pkb3913250-1767-4308-bdc6-aa83086cab1e</t>
  </si>
  <si>
    <t>B0CHYJZDV2</t>
  </si>
  <si>
    <t>X003Z9GVGL</t>
  </si>
  <si>
    <t>DE-W-VARSITY-MAWH-M</t>
  </si>
  <si>
    <t>Decrum High School Crop Letterman Jacket Women - Cropped Women's Bomber Jackets Fall | [40160173] Maroon And White CRP, M</t>
  </si>
  <si>
    <t>pkca30c46b-fc30-4ef5-824e-a14855a6f252</t>
  </si>
  <si>
    <t>B0CHYLBMYM</t>
  </si>
  <si>
    <t>X003Z9K9TV</t>
  </si>
  <si>
    <t>DE-WBAHLOVE-XXL</t>
  </si>
  <si>
    <t>Mothers Day Gifts for Daughter - Tee Shirts Womens [40021016-AD] | Arrow Love, XXL</t>
  </si>
  <si>
    <t>pkfdd1daf0-6134-4885-9a94-d96ffc99e43d</t>
  </si>
  <si>
    <t>B082NYM2ZB</t>
  </si>
  <si>
    <t>X002F0N3TT</t>
  </si>
  <si>
    <t>DE-WBLk&amp;YLWHddVar-XL</t>
  </si>
  <si>
    <t>Decrum Womens Bomber Jacket - Womens Varsity Jacket With Hood [40115085] (N) | Black &amp; Yellow, XL</t>
  </si>
  <si>
    <t>pkd9cded84-a38e-4bb5-ae5b-30e59545a119</t>
  </si>
  <si>
    <t>B0BXXVMD3F</t>
  </si>
  <si>
    <t>X003QSLDSH</t>
  </si>
  <si>
    <t>DE-WBWHLOVE-XL</t>
  </si>
  <si>
    <t>Love Heart Graphic T Shirts - Mother's Day Gift Ideas for Wife [40021015-BA] | White Love, XL</t>
  </si>
  <si>
    <t>pk9941dc38-4067-44f6-8bb7-9191a9ec5655</t>
  </si>
  <si>
    <t>B082NZH54V</t>
  </si>
  <si>
    <t>X002F0N3UN</t>
  </si>
  <si>
    <t>DE-WBseblRglnBlackQtr-Strp-XL</t>
  </si>
  <si>
    <t>Decrum Raglan Baseball Tee Shirts - Soft Sports Jersey 3/4 Sleeve Shirts for Women [40124015] | Gry&amp;Blk Rgln, XL</t>
  </si>
  <si>
    <t>pk40194730-20de-46fe-9aec-2cbfec5d1ba4</t>
  </si>
  <si>
    <t>B0BYK36JNS</t>
  </si>
  <si>
    <t>X003R1G7YX</t>
  </si>
  <si>
    <t>DE-WBseblRglnRedQtr-Strp-XL</t>
  </si>
  <si>
    <t>Decrum Red and Black Soft Cotton Jersey 3/4 Sleeve Raglan Shirts Women [40041025] | Red&amp;Blk Striped Rgln, XL</t>
  </si>
  <si>
    <t>pkb6b1c45c-3e9d-4e88-961b-b6cf1fcea96c</t>
  </si>
  <si>
    <t>B09Q34JFKV</t>
  </si>
  <si>
    <t>X0034F9PHN</t>
  </si>
  <si>
    <t>DE-WCallMeMomSHS-Red-M</t>
  </si>
  <si>
    <t>Mother Day Tshirt - Red Funny Graphic Tee [40021023-FB] | Red, M</t>
  </si>
  <si>
    <t>pk84f1fbea-f5cd-4d3f-8f0d-296c7016fc4a</t>
  </si>
  <si>
    <t>B0F21JG59J</t>
  </si>
  <si>
    <t>X004M5CQQV</t>
  </si>
  <si>
    <t>DE-WDtalingVrstyBlk-M</t>
  </si>
  <si>
    <t>Decrum Black Varsity Jacket Women - Plain Letterman Jacket | [40177013] Detailing Black, M</t>
  </si>
  <si>
    <t>pk6ec6d674-7d40-4d29-9510-8b6b1d244a42</t>
  </si>
  <si>
    <t>B0CMD9MBT5</t>
  </si>
  <si>
    <t>X0040YOL1H</t>
  </si>
  <si>
    <t>DE-WDtalingVrstyBlk-S</t>
  </si>
  <si>
    <t>Decrum Black Women Letterman Jacket | [40177012] Detailing Black, S</t>
  </si>
  <si>
    <t>pk4bfcb7a0-6dcd-4796-a09d-8cfb64c70955</t>
  </si>
  <si>
    <t>B0CMD53TGL</t>
  </si>
  <si>
    <t>X0040YOL4T</t>
  </si>
  <si>
    <t>DE-WHetrGryRglnQtrSlv-XXS</t>
  </si>
  <si>
    <t>Decrum Baseball Tee Shirts - Jersey 3/4 Sleeve Raglan Shirt Women [40003048] | Gry&amp;Blk Rgln Womn, XXS</t>
  </si>
  <si>
    <t>pk6585abcd-e49e-40c8-908c-f0259c63879a</t>
  </si>
  <si>
    <t>B0BWF7F8VL</t>
  </si>
  <si>
    <t>X003Q3UBF3</t>
  </si>
  <si>
    <t>DE-WHtrGryRglnVNckQtrSlv-XXS</t>
  </si>
  <si>
    <t>Decrum Grey and Black Baseball Tee Shirts for Women - Raglan Shirt Women Baseball Tee | [40121018] Gry&amp;Blk Rgln,XXS</t>
  </si>
  <si>
    <t>pka903e056-2bad-442e-bdc2-595720bc3477</t>
  </si>
  <si>
    <t>B0BYK2KLS4</t>
  </si>
  <si>
    <t>X003R1KZ4B</t>
  </si>
  <si>
    <t>DE-WMatrntySet1-XL</t>
  </si>
  <si>
    <t>Decrum Pack of 3 Womens Pregnancy Shirts for Women Announcement - Mothers Day Gifts for Grandma [4BUN00015] | Set1, XL</t>
  </si>
  <si>
    <t>pk69bc3feb-e2c4-4fca-a78e-50942ef4cd04</t>
  </si>
  <si>
    <t>B08B86W6XX</t>
  </si>
  <si>
    <t>X002KERHBZ</t>
  </si>
  <si>
    <t>DE-WMatrntySet20-M</t>
  </si>
  <si>
    <t>Decrum Cute Kicking Me Smalls Tshirt - Mothers Day Presents for Women | [4BUN00203] Pack of 3, M</t>
  </si>
  <si>
    <t>pkb52d0f96-0246-455a-afdd-33e67fcc5f72</t>
  </si>
  <si>
    <t>B0C3MDX17L</t>
  </si>
  <si>
    <t>X003SXLQN7</t>
  </si>
  <si>
    <t>DE-WMatrntySet20-XL</t>
  </si>
  <si>
    <t>Decrum Funny Pregnancy Shirt - Mothers Day Shirts for Women | [4BUN00205] Pack of 3, XL</t>
  </si>
  <si>
    <t>pk8e91b2df-3beb-4967-a82a-6436a3ad0aaf</t>
  </si>
  <si>
    <t>B0C3MC84NW</t>
  </si>
  <si>
    <t>X003SXLI4J</t>
  </si>
  <si>
    <t>DE-WMatrntySet20-XXL</t>
  </si>
  <si>
    <t>Decrum Maternity T Shirts - Maternity Tops 3 Pack Mothers Day Gift | [4BUN00206] Pack of 3, XXL</t>
  </si>
  <si>
    <t>pkc72d5646-3190-43e5-8468-da6703597283</t>
  </si>
  <si>
    <t>B0C3MB76VW</t>
  </si>
  <si>
    <t>X003SXLI2B</t>
  </si>
  <si>
    <t>DE-WMatrntySet22-XL</t>
  </si>
  <si>
    <t>Decrum Womens Funny Maternity Shirts - Mother in Law Mothers Day Gifts | [4BUN00225] Pack of 3, XL</t>
  </si>
  <si>
    <t>pkbafe2d9f-8249-4d87-a514-c9cf7c0f440d</t>
  </si>
  <si>
    <t>B0C3MF2C9P</t>
  </si>
  <si>
    <t>X003SX1DMV</t>
  </si>
  <si>
    <t>DE-WMatrntySet47-L</t>
  </si>
  <si>
    <t>Decrum Womens Maternity Shirts Mothers Day Gifts - Maternity Tops 3 of Pack | [4BUN00474] Pack of 3, L</t>
  </si>
  <si>
    <t>pkf9e288b2-df0b-4361-8954-1e4f9aa32e2b</t>
  </si>
  <si>
    <t>B0DXKHGBPG</t>
  </si>
  <si>
    <t>X004LLFUWN</t>
  </si>
  <si>
    <t>DE-WMatrntySet47-XXL</t>
  </si>
  <si>
    <t>Decrum Maternity T Shirts - Maternity Mothers Day Gifts for Wife | [4BUN00476] Pack of 3, XXL</t>
  </si>
  <si>
    <t>pk9b65b960-53e3-4a92-8e13-4c20ac27ac3c</t>
  </si>
  <si>
    <t>B0DXKH24MC</t>
  </si>
  <si>
    <t>X004LLG4PF</t>
  </si>
  <si>
    <t>DE-WMomLifeSHS-PINK-XXL</t>
  </si>
  <si>
    <t>Decrum Mother Day Presents for Mom - Womens Funny Tshirts [40021206-FD] | Heather Pink, XXL</t>
  </si>
  <si>
    <t>pk68d91564-0007-41fb-ad78-a44c61efcc6d</t>
  </si>
  <si>
    <t>B0F23S9BV4</t>
  </si>
  <si>
    <t>X004M6R0WZ</t>
  </si>
  <si>
    <t>DE-WMtrntyBabyEatHthrPnk-L</t>
  </si>
  <si>
    <t>Decrum Pregnancy Shirts for Women Announcement - Cute Maternity Tops [40022204-AE] | Heather Pink, L</t>
  </si>
  <si>
    <t>pkcab318db-bdd5-4ee2-a3a9-b011b30c2d1b</t>
  </si>
  <si>
    <t>B0D7VHVX87</t>
  </si>
  <si>
    <t>X004AOCE8T</t>
  </si>
  <si>
    <t>DE-WPNk&amp;WHtVar-3XL</t>
  </si>
  <si>
    <t>Decrum Varsity Jacket For Woman [40118177] | White, 3XL</t>
  </si>
  <si>
    <t>pk6c02c76e-eb91-4554-b4c4-b580d5f74512</t>
  </si>
  <si>
    <t>B0BXY7HCNN</t>
  </si>
  <si>
    <t>X003QSI4P7</t>
  </si>
  <si>
    <t>DE-WPRP&amp;WHtVar-XL</t>
  </si>
  <si>
    <t>Decrum Womens Varsity Jacket | [40117175] | White, XL</t>
  </si>
  <si>
    <t>pk2b8a4457-4445-488b-879a-85109298f145</t>
  </si>
  <si>
    <t>B0BXY1B7TT</t>
  </si>
  <si>
    <t>X003QSLET5</t>
  </si>
  <si>
    <t>DE-WRHRTLOVENew-XXL</t>
  </si>
  <si>
    <t>Mothers Day Shirts for Women - Heart Gifts for Girlfriend Tops for Women [40021016-AA] | 2 Heart, XXL</t>
  </si>
  <si>
    <t>pke8d96768-7def-4360-9c77-35d477c048e8</t>
  </si>
  <si>
    <t>B093HB3RHX</t>
  </si>
  <si>
    <t>X002VSY67N</t>
  </si>
  <si>
    <t>DE-WRdRglnVNckQtrSlv-XXL</t>
  </si>
  <si>
    <t>Decrum Red and Black Womens Baseball Shirt - 3/4 Sleeve Shirts for Women | [40123016] Rd&amp;Blk Rgln,XXL</t>
  </si>
  <si>
    <t>pkc2d91e5e-cf75-4445-b92a-2ea77b14190e</t>
  </si>
  <si>
    <t>B0BYK19VLZ</t>
  </si>
  <si>
    <t>X003R1IFIJ</t>
  </si>
  <si>
    <t>DE-WRibPolo-Set34-S</t>
  </si>
  <si>
    <t>Navy Blue Black Red Polo Shirt Women Pack of 3 Black Womens Golf Shirts [4BUN00342] | Set 34, S</t>
  </si>
  <si>
    <t>pk76013fbc-f693-4831-9664-bce5dc9dfd0c</t>
  </si>
  <si>
    <t>B0CLDMBF62</t>
  </si>
  <si>
    <t>X0040D0CG1</t>
  </si>
  <si>
    <t>DE-WRylBlu&amp;YelwPlnVrsty-3XL</t>
  </si>
  <si>
    <t>Decrum Royal Blue And Yellow Varsity jacket For Woman | [40056087] Plain Yellow Sleeve, 3XL</t>
  </si>
  <si>
    <t>pk70e13878-1edc-482a-9dfb-0331f1d6b0af</t>
  </si>
  <si>
    <t>B0BWF88JXJ</t>
  </si>
  <si>
    <t>X003Q3U9JV</t>
  </si>
  <si>
    <t>DE-WRylBlu&amp;YelwPlnVrsty-L</t>
  </si>
  <si>
    <t>Decrum Yellow And Royal Blue Letterman - Womens Letterman Style Jacket | [40056084] Plain Yellow Sleeve, L</t>
  </si>
  <si>
    <t>pk5a8ad103-83ca-4371-836a-d67446543761</t>
  </si>
  <si>
    <t>B09YM5V49P</t>
  </si>
  <si>
    <t>X003AJA5ZJ</t>
  </si>
  <si>
    <t>DE-WRylBlu&amp;YelwPlnVrsty-M</t>
  </si>
  <si>
    <t>Decrum Royal Blue And Yellow Varsity Jacket Women - Plain Letterman Jacket | [40056083] Plain Yellow Sleeve, M</t>
  </si>
  <si>
    <t>pk33fae6d6-5bad-49db-b6ce-93442ac6536f</t>
  </si>
  <si>
    <t>B09YM5HMDY</t>
  </si>
  <si>
    <t>X003AJA8B5</t>
  </si>
  <si>
    <t>DE-WShyUnicornRed-M</t>
  </si>
  <si>
    <t>Womens Gifts for Christmas Unicorn T Shirts Women - Women's Graphic Tees [40021023-AV] | Red, M</t>
  </si>
  <si>
    <t>pke629da7a-9ebb-40c3-a465-c989d03a1c75</t>
  </si>
  <si>
    <t>B0D7VLV6PS</t>
  </si>
  <si>
    <t>X004AO7AID</t>
  </si>
  <si>
    <t>DE-WShyUnicornRed-S</t>
  </si>
  <si>
    <t>Gifts for Her Unicorn Gifts for Women - Cute Womens Graphic Tee [40021022-AV] | Red, S</t>
  </si>
  <si>
    <t>pk08ee61bc-36a8-42ce-b443-73280c52638e</t>
  </si>
  <si>
    <t>B0D7VL2333</t>
  </si>
  <si>
    <t>X004AO90VD</t>
  </si>
  <si>
    <t>DE-WSolidColrVrstyBlk-2XL</t>
  </si>
  <si>
    <t>Decrum Black Varsity jacket For Woman | [40176016] Solid Black, 2XL</t>
  </si>
  <si>
    <t>pkfef7a978-2045-4ea0-b19d-089fac508743</t>
  </si>
  <si>
    <t>B0CMD9N84D</t>
  </si>
  <si>
    <t>X0040YY8W9</t>
  </si>
  <si>
    <t>DE-WSolidColrVrstyRBlu-XS</t>
  </si>
  <si>
    <t>Decrum Royal Blue Women Letterman Jacket - Plain Womens Jacket | [40176111] Solid Blue, XS</t>
  </si>
  <si>
    <t>pk20c0652b-7fd0-4564-b3d6-7aff43f6ab91</t>
  </si>
  <si>
    <t>B0CMD4Y2YY</t>
  </si>
  <si>
    <t>X0040YOLB7</t>
  </si>
  <si>
    <t>DE-WSqureNckCropdTopLGSBlk-L</t>
  </si>
  <si>
    <t>Decrum Cute Black Crop Tops for Women - Square Neck Black Long Sleeve Top | [44649014] Black, L</t>
  </si>
  <si>
    <t>pk9074fe6c-1968-4695-8214-fdf54992206e</t>
  </si>
  <si>
    <t>B0DWXDZ2CG</t>
  </si>
  <si>
    <t>X004KHY3LR</t>
  </si>
  <si>
    <t>DE-WSqureNckCropdTopLGSBlk-M</t>
  </si>
  <si>
    <t>Decrum Black Long Sleeve Shirt for Woman - Long Sleeve Square Neck Tops for Women | [44649013] Black, M</t>
  </si>
  <si>
    <t>pk53594fda-0c42-4dc0-a86c-975ed255032c</t>
  </si>
  <si>
    <t>B0DWWW1FB4</t>
  </si>
  <si>
    <t>X004KHKT3X</t>
  </si>
  <si>
    <t>DE-WSqureNckCropdTopLGSBlk-S</t>
  </si>
  <si>
    <t>Decrum Cropped Long Sleeve Tops for Women - Trendy Square Neck Black Crop Top | [44649012] Black, S</t>
  </si>
  <si>
    <t>pkdbb09154-8acf-40e8-a288-926c1c0c5e0b</t>
  </si>
  <si>
    <t>B0DWXBD6W7</t>
  </si>
  <si>
    <t>X004KHXTMV</t>
  </si>
  <si>
    <t>DE-WSqureNckCropdTopLGSBlk-XL</t>
  </si>
  <si>
    <t>Decrum Black Long Sleeve Crop Top - Long Sleeve Black Square Neck Top | [44649015] Black, XL</t>
  </si>
  <si>
    <t>pk5f0cc31f-e116-4063-940d-f430552c1321</t>
  </si>
  <si>
    <t>B0DWX3MHXW</t>
  </si>
  <si>
    <t>X004KHY2D1</t>
  </si>
  <si>
    <t>DE-WSqureNckCropdTopLGSBlk-XXL</t>
  </si>
  <si>
    <t>Decrum Crop Long Sleeve Tops for Women - Summer Black Crop Top Long Sleeve | [44649016] Black, XXL</t>
  </si>
  <si>
    <t>pka0c9620c-b1cb-4c9a-bb08-7de22619f6af</t>
  </si>
  <si>
    <t>B0DWX5HY3S</t>
  </si>
  <si>
    <t>X004KHKRM1</t>
  </si>
  <si>
    <t>DE-WmnsYellowRglnQtrSlv-S</t>
  </si>
  <si>
    <t>Decrum Yellow and Black Soft Cotton Baseball Shirt Women - 3/4 Sleeve Raglan Shirt Women [40144082] | Yellow&amp;Blk Rgln Womn, S</t>
  </si>
  <si>
    <t>pkc8f6dfc0-2951-4b0e-b77b-18c56172ac10</t>
  </si>
  <si>
    <t>B0CF1T51RJ</t>
  </si>
  <si>
    <t>X003XM903V</t>
  </si>
  <si>
    <t>DE-WmnsYellowRglnQtrSlv-XL</t>
  </si>
  <si>
    <t>Decrum Yellow Raglan Shirt Women - 3/4 Sleeve Shirts Women [40144085] | Yellow&amp;Blk Rgln Womn, XL</t>
  </si>
  <si>
    <t>pk41362560-8366-4dfd-b74e-4c436decbd03</t>
  </si>
  <si>
    <t>B0CF1TPV1S</t>
  </si>
  <si>
    <t>X003XMEMJN</t>
  </si>
  <si>
    <t>De-QtrWRagSet42-M</t>
  </si>
  <si>
    <t>Decrum Raglan Shirts for Women - Jersey 3/4 Long Sleeves Baseball Womens Tshirt Pack | [4BUN00423] Pack of 3, M</t>
  </si>
  <si>
    <t>pke159d5c5-89b8-41fc-a37f-8292f1f4e16f</t>
  </si>
  <si>
    <t>B0DXFK5RFG</t>
  </si>
  <si>
    <t>X004LLG4PZ</t>
  </si>
  <si>
    <t>NW8757742</t>
  </si>
  <si>
    <t>Decrum Workout Shirts Men - Mens Funny Gym Shirt [40007013-AQ] | Installing Muscle, M</t>
  </si>
  <si>
    <t>pka674920d-79d7-4243-b649-1d3c3766d14a</t>
  </si>
  <si>
    <t>B0B82MJHW2</t>
  </si>
  <si>
    <t>X003C31KUR</t>
  </si>
  <si>
    <t>NWDEWSHIRT02-L</t>
  </si>
  <si>
    <t>Unicorn Women's Novelty T-Shirts - Womens T Shirts Graphic [40021014-AV] | Black, L</t>
  </si>
  <si>
    <t>pk95722069-36d9-43ea-88aa-42e28253837d</t>
  </si>
  <si>
    <t>B0B82V2H7R</t>
  </si>
  <si>
    <t>X003C2WLPL</t>
  </si>
  <si>
    <t>NWDEWSHIRT02-S</t>
  </si>
  <si>
    <t>Unicorn Black Graphic Tee for Women - Womens Graphic Tee [40021012-AV] | Black, S</t>
  </si>
  <si>
    <t>pkbfb40775-a474-417e-b96f-ac0aaaf4fda6</t>
  </si>
  <si>
    <t>B0B82Y2GXK</t>
  </si>
  <si>
    <t>X003C2WT6R</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</si>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</sst>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6">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79"/>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13.0</v>
      </c>
      <c r="K6" t="n">
        <f>SUM(M6:INDEX(M6:XFD6,1,M3))</f>
        <v>0.0</v>
      </c>
      <c r="L6" s="37"/>
    </row>
    <row r="7">
      <c r="A7" t="s">
        <v>33</v>
      </c>
      <c r="B7" t="s">
        <v>34</v>
      </c>
      <c r="C7" t="s">
        <v>35</v>
      </c>
      <c r="D7" t="s">
        <v>36</v>
      </c>
      <c r="E7" t="s">
        <v>37</v>
      </c>
      <c r="F7" t="s">
        <v>30</v>
      </c>
      <c r="G7" t="s">
        <v>31</v>
      </c>
      <c r="H7" t="s">
        <v>32</v>
      </c>
      <c r="I7" t="s">
        <v>32</v>
      </c>
      <c r="J7" t="n">
        <v>15.0</v>
      </c>
      <c r="K7" t="n">
        <f>SUM(M7:INDEX(M7:XFD7,1,M3))</f>
        <v>0.0</v>
      </c>
      <c r="L7" s="37"/>
    </row>
    <row r="8">
      <c r="A8" t="s">
        <v>38</v>
      </c>
      <c r="B8" t="s">
        <v>39</v>
      </c>
      <c r="C8" t="s">
        <v>40</v>
      </c>
      <c r="D8" t="s">
        <v>41</v>
      </c>
      <c r="E8" t="s">
        <v>42</v>
      </c>
      <c r="F8" t="s">
        <v>30</v>
      </c>
      <c r="G8" t="s">
        <v>31</v>
      </c>
      <c r="H8" t="s">
        <v>32</v>
      </c>
      <c r="I8" t="s">
        <v>32</v>
      </c>
      <c r="J8" t="n">
        <v>1.0</v>
      </c>
      <c r="K8" t="n">
        <f>SUM(M8:INDEX(M8:XFD8,1,M3))</f>
        <v>0.0</v>
      </c>
      <c r="L8" s="37"/>
    </row>
    <row r="9">
      <c r="A9" t="s">
        <v>43</v>
      </c>
      <c r="B9" t="s">
        <v>44</v>
      </c>
      <c r="C9" t="s">
        <v>45</v>
      </c>
      <c r="D9" t="s">
        <v>46</v>
      </c>
      <c r="E9" t="s">
        <v>47</v>
      </c>
      <c r="F9" t="s">
        <v>30</v>
      </c>
      <c r="G9" t="s">
        <v>31</v>
      </c>
      <c r="H9" t="s">
        <v>32</v>
      </c>
      <c r="I9" t="s">
        <v>32</v>
      </c>
      <c r="J9" t="n">
        <v>1.0</v>
      </c>
      <c r="K9" t="n">
        <f>SUM(M9:INDEX(M9:XFD9,1,M3))</f>
        <v>0.0</v>
      </c>
      <c r="L9" s="37"/>
    </row>
    <row r="10">
      <c r="A10" t="s">
        <v>48</v>
      </c>
      <c r="B10" t="s">
        <v>49</v>
      </c>
      <c r="C10" t="s">
        <v>50</v>
      </c>
      <c r="D10" t="s">
        <v>51</v>
      </c>
      <c r="E10" t="s">
        <v>52</v>
      </c>
      <c r="F10" t="s">
        <v>30</v>
      </c>
      <c r="G10" t="s">
        <v>31</v>
      </c>
      <c r="H10" t="s">
        <v>32</v>
      </c>
      <c r="I10" t="s">
        <v>32</v>
      </c>
      <c r="J10" t="n">
        <v>1.0</v>
      </c>
      <c r="K10" t="n">
        <f>SUM(M10:INDEX(M10:XFD10,1,M3))</f>
        <v>0.0</v>
      </c>
      <c r="L10" s="37"/>
    </row>
    <row r="11">
      <c r="A11" t="s">
        <v>53</v>
      </c>
      <c r="B11" t="s">
        <v>54</v>
      </c>
      <c r="C11" t="s">
        <v>55</v>
      </c>
      <c r="D11" t="s">
        <v>56</v>
      </c>
      <c r="E11" t="s">
        <v>57</v>
      </c>
      <c r="F11" t="s">
        <v>30</v>
      </c>
      <c r="G11" t="s">
        <v>31</v>
      </c>
      <c r="H11" t="s">
        <v>32</v>
      </c>
      <c r="I11" t="s">
        <v>32</v>
      </c>
      <c r="J11" t="n">
        <v>1.0</v>
      </c>
      <c r="K11" t="n">
        <f>SUM(M11:INDEX(M11:XFD11,1,M3))</f>
        <v>0.0</v>
      </c>
      <c r="L11" s="37"/>
    </row>
    <row r="12">
      <c r="A12" t="s">
        <v>58</v>
      </c>
      <c r="B12" t="s">
        <v>59</v>
      </c>
      <c r="C12" t="s">
        <v>60</v>
      </c>
      <c r="D12" t="s">
        <v>61</v>
      </c>
      <c r="E12" t="s">
        <v>62</v>
      </c>
      <c r="F12" t="s">
        <v>30</v>
      </c>
      <c r="G12" t="s">
        <v>31</v>
      </c>
      <c r="H12" t="s">
        <v>32</v>
      </c>
      <c r="I12" t="s">
        <v>32</v>
      </c>
      <c r="J12" t="n">
        <v>6.0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8.0</v>
      </c>
      <c r="K14" t="n">
        <f>SUM(M14:INDEX(M14:XFD14,1,M3))</f>
        <v>0.0</v>
      </c>
      <c r="L14" s="37"/>
    </row>
    <row r="15">
      <c r="A15" t="s">
        <v>73</v>
      </c>
      <c r="B15" t="s">
        <v>74</v>
      </c>
      <c r="C15" t="s">
        <v>75</v>
      </c>
      <c r="D15" t="s">
        <v>76</v>
      </c>
      <c r="E15" t="s">
        <v>77</v>
      </c>
      <c r="F15" t="s">
        <v>30</v>
      </c>
      <c r="G15" t="s">
        <v>31</v>
      </c>
      <c r="H15" t="s">
        <v>32</v>
      </c>
      <c r="I15" t="s">
        <v>32</v>
      </c>
      <c r="J15" t="n">
        <v>7.0</v>
      </c>
      <c r="K15" t="n">
        <f>SUM(M15:INDEX(M15:XFD15,1,M3))</f>
        <v>0.0</v>
      </c>
      <c r="L15" s="37"/>
    </row>
    <row r="16">
      <c r="A16" t="s">
        <v>78</v>
      </c>
      <c r="B16" t="s">
        <v>79</v>
      </c>
      <c r="C16" t="s">
        <v>80</v>
      </c>
      <c r="D16" t="s">
        <v>81</v>
      </c>
      <c r="E16" t="s">
        <v>82</v>
      </c>
      <c r="F16" t="s">
        <v>30</v>
      </c>
      <c r="G16" t="s">
        <v>31</v>
      </c>
      <c r="H16" t="s">
        <v>32</v>
      </c>
      <c r="I16" t="s">
        <v>32</v>
      </c>
      <c r="J16" t="n">
        <v>8.0</v>
      </c>
      <c r="K16" t="n">
        <f>SUM(M16:INDEX(M16:XFD16,1,M3))</f>
        <v>0.0</v>
      </c>
      <c r="L16" s="37"/>
    </row>
    <row r="17">
      <c r="A17" t="s">
        <v>83</v>
      </c>
      <c r="B17" t="s">
        <v>84</v>
      </c>
      <c r="C17" t="s">
        <v>85</v>
      </c>
      <c r="D17" t="s">
        <v>86</v>
      </c>
      <c r="E17" t="s">
        <v>87</v>
      </c>
      <c r="F17" t="s">
        <v>30</v>
      </c>
      <c r="G17" t="s">
        <v>31</v>
      </c>
      <c r="H17" t="s">
        <v>32</v>
      </c>
      <c r="I17" t="s">
        <v>32</v>
      </c>
      <c r="J17" t="n">
        <v>12.0</v>
      </c>
      <c r="K17" t="n">
        <f>SUM(M17:INDEX(M17:XFD17,1,M3))</f>
        <v>0.0</v>
      </c>
      <c r="L17" s="37"/>
    </row>
    <row r="18">
      <c r="A18" t="s">
        <v>88</v>
      </c>
      <c r="B18" t="s">
        <v>89</v>
      </c>
      <c r="C18" t="s">
        <v>90</v>
      </c>
      <c r="D18" t="s">
        <v>91</v>
      </c>
      <c r="E18" t="s">
        <v>92</v>
      </c>
      <c r="F18" t="s">
        <v>30</v>
      </c>
      <c r="G18" t="s">
        <v>31</v>
      </c>
      <c r="H18" t="s">
        <v>32</v>
      </c>
      <c r="I18" t="s">
        <v>32</v>
      </c>
      <c r="J18" t="n">
        <v>10.0</v>
      </c>
      <c r="K18" t="n">
        <f>SUM(M18:INDEX(M18:XFD18,1,M3))</f>
        <v>0.0</v>
      </c>
      <c r="L18" s="37"/>
    </row>
    <row r="19">
      <c r="A19" t="s">
        <v>93</v>
      </c>
      <c r="B19" t="s">
        <v>94</v>
      </c>
      <c r="C19" t="s">
        <v>95</v>
      </c>
      <c r="D19" t="s">
        <v>96</v>
      </c>
      <c r="E19" t="s">
        <v>97</v>
      </c>
      <c r="F19" t="s">
        <v>30</v>
      </c>
      <c r="G19" t="s">
        <v>31</v>
      </c>
      <c r="H19" t="s">
        <v>32</v>
      </c>
      <c r="I19" t="s">
        <v>32</v>
      </c>
      <c r="J19" t="n">
        <v>8.0</v>
      </c>
      <c r="K19" t="n">
        <f>SUM(M19:INDEX(M19:XFD19,1,M3))</f>
        <v>0.0</v>
      </c>
      <c r="L19" s="37"/>
    </row>
    <row r="20">
      <c r="A20" t="s">
        <v>98</v>
      </c>
      <c r="B20" t="s">
        <v>99</v>
      </c>
      <c r="C20" t="s">
        <v>100</v>
      </c>
      <c r="D20" t="s">
        <v>101</v>
      </c>
      <c r="E20" t="s">
        <v>102</v>
      </c>
      <c r="F20" t="s">
        <v>30</v>
      </c>
      <c r="G20" t="s">
        <v>31</v>
      </c>
      <c r="H20" t="s">
        <v>32</v>
      </c>
      <c r="I20" t="s">
        <v>32</v>
      </c>
      <c r="J20" t="n">
        <v>12.0</v>
      </c>
      <c r="K20" t="n">
        <f>SUM(M20:INDEX(M20:XFD20,1,M3))</f>
        <v>0.0</v>
      </c>
      <c r="L20" s="37"/>
    </row>
    <row r="21">
      <c r="A21" t="s">
        <v>103</v>
      </c>
      <c r="B21" t="s">
        <v>104</v>
      </c>
      <c r="C21" t="s">
        <v>105</v>
      </c>
      <c r="D21" t="s">
        <v>106</v>
      </c>
      <c r="E21" t="s">
        <v>107</v>
      </c>
      <c r="F21" t="s">
        <v>30</v>
      </c>
      <c r="G21" t="s">
        <v>31</v>
      </c>
      <c r="H21" t="s">
        <v>32</v>
      </c>
      <c r="I21" t="s">
        <v>32</v>
      </c>
      <c r="J21" t="n">
        <v>8.0</v>
      </c>
      <c r="K21" t="n">
        <f>SUM(M21:INDEX(M21:XFD21,1,M3))</f>
        <v>0.0</v>
      </c>
      <c r="L21" s="37"/>
    </row>
    <row r="22">
      <c r="A22" t="s">
        <v>108</v>
      </c>
      <c r="B22" t="s">
        <v>109</v>
      </c>
      <c r="C22" t="s">
        <v>110</v>
      </c>
      <c r="D22" t="s">
        <v>111</v>
      </c>
      <c r="E22" t="s">
        <v>112</v>
      </c>
      <c r="F22" t="s">
        <v>30</v>
      </c>
      <c r="G22" t="s">
        <v>31</v>
      </c>
      <c r="H22" t="s">
        <v>32</v>
      </c>
      <c r="I22" t="s">
        <v>32</v>
      </c>
      <c r="J22" t="n">
        <v>6.0</v>
      </c>
      <c r="K22" t="n">
        <f>SUM(M22:INDEX(M22:XFD22,1,M3))</f>
        <v>0.0</v>
      </c>
      <c r="L22" s="37"/>
    </row>
    <row r="23">
      <c r="A23" t="s">
        <v>113</v>
      </c>
      <c r="B23" t="s">
        <v>114</v>
      </c>
      <c r="C23" t="s">
        <v>115</v>
      </c>
      <c r="D23" t="s">
        <v>116</v>
      </c>
      <c r="E23" t="s">
        <v>117</v>
      </c>
      <c r="F23" t="s">
        <v>30</v>
      </c>
      <c r="G23" t="s">
        <v>31</v>
      </c>
      <c r="H23" t="s">
        <v>32</v>
      </c>
      <c r="I23" t="s">
        <v>32</v>
      </c>
      <c r="J23" t="n">
        <v>4.0</v>
      </c>
      <c r="K23" t="n">
        <f>SUM(M23:INDEX(M23:XFD23,1,M3))</f>
        <v>0.0</v>
      </c>
      <c r="L23" s="37"/>
    </row>
    <row r="24">
      <c r="A24" t="s">
        <v>118</v>
      </c>
      <c r="B24" t="s">
        <v>119</v>
      </c>
      <c r="C24" t="s">
        <v>120</v>
      </c>
      <c r="D24" t="s">
        <v>121</v>
      </c>
      <c r="E24" t="s">
        <v>122</v>
      </c>
      <c r="F24" t="s">
        <v>30</v>
      </c>
      <c r="G24" t="s">
        <v>31</v>
      </c>
      <c r="H24" t="s">
        <v>32</v>
      </c>
      <c r="I24" t="s">
        <v>32</v>
      </c>
      <c r="J24" t="n">
        <v>7.0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3.0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4.0</v>
      </c>
      <c r="K28" t="n">
        <f>SUM(M28:INDEX(M28:XFD28,1,M3))</f>
        <v>0.0</v>
      </c>
      <c r="L28" s="37"/>
    </row>
    <row r="29">
      <c r="A29" t="s">
        <v>143</v>
      </c>
      <c r="B29" t="s">
        <v>144</v>
      </c>
      <c r="C29" t="s">
        <v>145</v>
      </c>
      <c r="D29" t="s">
        <v>146</v>
      </c>
      <c r="E29" t="s">
        <v>147</v>
      </c>
      <c r="F29" t="s">
        <v>30</v>
      </c>
      <c r="G29" t="s">
        <v>31</v>
      </c>
      <c r="H29" t="s">
        <v>32</v>
      </c>
      <c r="I29" t="s">
        <v>32</v>
      </c>
      <c r="J29" t="n">
        <v>4.0</v>
      </c>
      <c r="K29" t="n">
        <f>SUM(M29:INDEX(M29:XFD29,1,M3))</f>
        <v>0.0</v>
      </c>
      <c r="L29" s="37"/>
    </row>
    <row r="30">
      <c r="A30" t="s">
        <v>148</v>
      </c>
      <c r="B30" t="s">
        <v>149</v>
      </c>
      <c r="C30" t="s">
        <v>150</v>
      </c>
      <c r="D30" t="s">
        <v>151</v>
      </c>
      <c r="E30" t="s">
        <v>152</v>
      </c>
      <c r="F30" t="s">
        <v>30</v>
      </c>
      <c r="G30" t="s">
        <v>31</v>
      </c>
      <c r="H30" t="s">
        <v>32</v>
      </c>
      <c r="I30" t="s">
        <v>32</v>
      </c>
      <c r="J30" t="n">
        <v>8.0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2.0</v>
      </c>
      <c r="K32" t="n">
        <f>SUM(M32:INDEX(M32:XFD32,1,M3))</f>
        <v>0.0</v>
      </c>
      <c r="L32" s="37"/>
    </row>
    <row r="33">
      <c r="A33" t="s">
        <v>163</v>
      </c>
      <c r="B33" t="s">
        <v>164</v>
      </c>
      <c r="C33" t="s">
        <v>165</v>
      </c>
      <c r="D33" t="s">
        <v>166</v>
      </c>
      <c r="E33" t="s">
        <v>167</v>
      </c>
      <c r="F33" t="s">
        <v>30</v>
      </c>
      <c r="G33" t="s">
        <v>31</v>
      </c>
      <c r="H33" t="s">
        <v>32</v>
      </c>
      <c r="I33" t="s">
        <v>32</v>
      </c>
      <c r="J33" t="n">
        <v>8.0</v>
      </c>
      <c r="K33" t="n">
        <f>SUM(M33:INDEX(M33:XFD33,1,M3))</f>
        <v>0.0</v>
      </c>
      <c r="L33" s="37"/>
    </row>
    <row r="34">
      <c r="A34" t="s">
        <v>168</v>
      </c>
      <c r="B34" t="s">
        <v>169</v>
      </c>
      <c r="C34" t="s">
        <v>170</v>
      </c>
      <c r="D34" t="s">
        <v>171</v>
      </c>
      <c r="E34" t="s">
        <v>172</v>
      </c>
      <c r="F34" t="s">
        <v>30</v>
      </c>
      <c r="G34" t="s">
        <v>31</v>
      </c>
      <c r="H34" t="s">
        <v>32</v>
      </c>
      <c r="I34" t="s">
        <v>32</v>
      </c>
      <c r="J34" t="n">
        <v>14.0</v>
      </c>
      <c r="K34" t="n">
        <f>SUM(M34:INDEX(M34:XFD34,1,M3))</f>
        <v>0.0</v>
      </c>
      <c r="L34" s="37"/>
    </row>
    <row r="35">
      <c r="A35" t="s">
        <v>173</v>
      </c>
      <c r="B35" t="s">
        <v>174</v>
      </c>
      <c r="C35" t="s">
        <v>175</v>
      </c>
      <c r="D35" t="s">
        <v>176</v>
      </c>
      <c r="E35" t="s">
        <v>177</v>
      </c>
      <c r="F35" t="s">
        <v>30</v>
      </c>
      <c r="G35" t="s">
        <v>31</v>
      </c>
      <c r="H35" t="s">
        <v>32</v>
      </c>
      <c r="I35" t="s">
        <v>32</v>
      </c>
      <c r="J35" t="n">
        <v>1.0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8.0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4.0</v>
      </c>
      <c r="K40" t="n">
        <f>SUM(M40:INDEX(M40:XFD40,1,M3))</f>
        <v>0.0</v>
      </c>
      <c r="L40" s="37"/>
    </row>
    <row r="41">
      <c r="A41" t="s">
        <v>203</v>
      </c>
      <c r="B41" t="s">
        <v>204</v>
      </c>
      <c r="C41" t="s">
        <v>205</v>
      </c>
      <c r="D41" t="s">
        <v>206</v>
      </c>
      <c r="E41" t="s">
        <v>207</v>
      </c>
      <c r="F41" t="s">
        <v>30</v>
      </c>
      <c r="G41" t="s">
        <v>31</v>
      </c>
      <c r="H41" t="s">
        <v>32</v>
      </c>
      <c r="I41" t="s">
        <v>32</v>
      </c>
      <c r="J41" t="n">
        <v>3.0</v>
      </c>
      <c r="K41" t="n">
        <f>SUM(M41:INDEX(M41:XFD41,1,M3))</f>
        <v>0.0</v>
      </c>
      <c r="L41" s="37"/>
    </row>
    <row r="42">
      <c r="A42" t="s">
        <v>208</v>
      </c>
      <c r="B42" t="s">
        <v>209</v>
      </c>
      <c r="C42" t="s">
        <v>210</v>
      </c>
      <c r="D42" t="s">
        <v>211</v>
      </c>
      <c r="E42" t="s">
        <v>212</v>
      </c>
      <c r="F42" t="s">
        <v>30</v>
      </c>
      <c r="G42" t="s">
        <v>31</v>
      </c>
      <c r="H42" t="s">
        <v>32</v>
      </c>
      <c r="I42" t="s">
        <v>32</v>
      </c>
      <c r="J42" t="n">
        <v>6.0</v>
      </c>
      <c r="K42" t="n">
        <f>SUM(M42:INDEX(M42:XFD42,1,M3))</f>
        <v>0.0</v>
      </c>
      <c r="L42" s="37"/>
    </row>
    <row r="43">
      <c r="A43" t="s">
        <v>213</v>
      </c>
      <c r="B43" t="s">
        <v>214</v>
      </c>
      <c r="C43" t="s">
        <v>215</v>
      </c>
      <c r="D43" t="s">
        <v>216</v>
      </c>
      <c r="E43" t="s">
        <v>217</v>
      </c>
      <c r="F43" t="s">
        <v>30</v>
      </c>
      <c r="G43" t="s">
        <v>31</v>
      </c>
      <c r="H43" t="s">
        <v>32</v>
      </c>
      <c r="I43" t="s">
        <v>32</v>
      </c>
      <c r="J43" t="n">
        <v>1.0</v>
      </c>
      <c r="K43" t="n">
        <f>SUM(M43:INDEX(M43:XFD43,1,M3))</f>
        <v>0.0</v>
      </c>
      <c r="L43" s="37"/>
    </row>
    <row r="44">
      <c r="A44" t="s">
        <v>218</v>
      </c>
      <c r="B44" t="s">
        <v>219</v>
      </c>
      <c r="C44" t="s">
        <v>220</v>
      </c>
      <c r="D44" t="s">
        <v>221</v>
      </c>
      <c r="E44" t="s">
        <v>222</v>
      </c>
      <c r="F44" t="s">
        <v>30</v>
      </c>
      <c r="G44" t="s">
        <v>31</v>
      </c>
      <c r="H44" t="s">
        <v>32</v>
      </c>
      <c r="I44" t="s">
        <v>32</v>
      </c>
      <c r="J44" t="n">
        <v>4.0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1.0</v>
      </c>
      <c r="K46" t="n">
        <f>SUM(M46:INDEX(M46:XFD46,1,M3))</f>
        <v>0.0</v>
      </c>
      <c r="L46" s="37"/>
    </row>
    <row r="47">
      <c r="A47" t="s">
        <v>233</v>
      </c>
      <c r="B47" t="s">
        <v>234</v>
      </c>
      <c r="C47" t="s">
        <v>235</v>
      </c>
      <c r="D47" t="s">
        <v>236</v>
      </c>
      <c r="E47" t="s">
        <v>237</v>
      </c>
      <c r="F47" t="s">
        <v>30</v>
      </c>
      <c r="G47" t="s">
        <v>31</v>
      </c>
      <c r="H47" t="s">
        <v>32</v>
      </c>
      <c r="I47" t="s">
        <v>32</v>
      </c>
      <c r="J47" t="n">
        <v>2.0</v>
      </c>
      <c r="K47" t="n">
        <f>SUM(M47:INDEX(M47:XFD47,1,M3))</f>
        <v>0.0</v>
      </c>
      <c r="L47" s="37"/>
    </row>
    <row r="48">
      <c r="A48" t="s">
        <v>238</v>
      </c>
      <c r="B48" t="s">
        <v>239</v>
      </c>
      <c r="C48" t="s">
        <v>240</v>
      </c>
      <c r="D48" t="s">
        <v>241</v>
      </c>
      <c r="E48" t="s">
        <v>242</v>
      </c>
      <c r="F48" t="s">
        <v>30</v>
      </c>
      <c r="G48" t="s">
        <v>31</v>
      </c>
      <c r="H48" t="s">
        <v>32</v>
      </c>
      <c r="I48" t="s">
        <v>32</v>
      </c>
      <c r="J48" t="n">
        <v>10.0</v>
      </c>
      <c r="K48" t="n">
        <f>SUM(M48:INDEX(M48:XFD48,1,M3))</f>
        <v>0.0</v>
      </c>
      <c r="L48" s="37"/>
    </row>
    <row r="49">
      <c r="A49" t="s">
        <v>243</v>
      </c>
      <c r="B49" t="s">
        <v>244</v>
      </c>
      <c r="C49" t="s">
        <v>245</v>
      </c>
      <c r="D49" t="s">
        <v>246</v>
      </c>
      <c r="E49" t="s">
        <v>247</v>
      </c>
      <c r="F49" t="s">
        <v>30</v>
      </c>
      <c r="G49" t="s">
        <v>31</v>
      </c>
      <c r="H49" t="s">
        <v>32</v>
      </c>
      <c r="I49" t="s">
        <v>32</v>
      </c>
      <c r="J49" t="n">
        <v>1.0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3.0</v>
      </c>
      <c r="K51" t="n">
        <f>SUM(M51:INDEX(M51:XFD51,1,M3))</f>
        <v>0.0</v>
      </c>
      <c r="L51" s="37"/>
    </row>
    <row r="52">
      <c r="A52" t="s">
        <v>258</v>
      </c>
      <c r="B52" t="s">
        <v>259</v>
      </c>
      <c r="C52" t="s">
        <v>260</v>
      </c>
      <c r="D52" t="s">
        <v>261</v>
      </c>
      <c r="E52" t="s">
        <v>262</v>
      </c>
      <c r="F52" t="s">
        <v>30</v>
      </c>
      <c r="G52" t="s">
        <v>31</v>
      </c>
      <c r="H52" t="s">
        <v>32</v>
      </c>
      <c r="I52" t="s">
        <v>32</v>
      </c>
      <c r="J52" t="n">
        <v>2.0</v>
      </c>
      <c r="K52" t="n">
        <f>SUM(M52:INDEX(M52:XFD52,1,M3))</f>
        <v>0.0</v>
      </c>
      <c r="L52" s="37"/>
    </row>
    <row r="53">
      <c r="A53" t="s">
        <v>263</v>
      </c>
      <c r="B53" t="s">
        <v>264</v>
      </c>
      <c r="C53" t="s">
        <v>265</v>
      </c>
      <c r="D53" t="s">
        <v>266</v>
      </c>
      <c r="E53" t="s">
        <v>267</v>
      </c>
      <c r="F53" t="s">
        <v>30</v>
      </c>
      <c r="G53" t="s">
        <v>31</v>
      </c>
      <c r="H53" t="s">
        <v>32</v>
      </c>
      <c r="I53" t="s">
        <v>32</v>
      </c>
      <c r="J53" t="n">
        <v>2.0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5.0</v>
      </c>
      <c r="K55" t="n">
        <f>SUM(M55:INDEX(M55:XFD55,1,M3))</f>
        <v>0.0</v>
      </c>
      <c r="L55" s="37"/>
    </row>
    <row r="56">
      <c r="A56" t="s">
        <v>278</v>
      </c>
      <c r="B56" t="s">
        <v>279</v>
      </c>
      <c r="C56" t="s">
        <v>280</v>
      </c>
      <c r="D56" t="s">
        <v>281</v>
      </c>
      <c r="E56" t="s">
        <v>282</v>
      </c>
      <c r="F56" t="s">
        <v>30</v>
      </c>
      <c r="G56" t="s">
        <v>31</v>
      </c>
      <c r="H56" t="s">
        <v>32</v>
      </c>
      <c r="I56" t="s">
        <v>32</v>
      </c>
      <c r="J56" t="n">
        <v>6.0</v>
      </c>
      <c r="K56" t="n">
        <f>SUM(M56:INDEX(M56:XFD56,1,M3))</f>
        <v>0.0</v>
      </c>
      <c r="L56" s="37"/>
    </row>
    <row r="57">
      <c r="A57" t="s">
        <v>283</v>
      </c>
      <c r="B57" t="s">
        <v>284</v>
      </c>
      <c r="C57" t="s">
        <v>285</v>
      </c>
      <c r="D57" t="s">
        <v>286</v>
      </c>
      <c r="E57" t="s">
        <v>287</v>
      </c>
      <c r="F57" t="s">
        <v>30</v>
      </c>
      <c r="G57" t="s">
        <v>31</v>
      </c>
      <c r="H57" t="s">
        <v>32</v>
      </c>
      <c r="I57" t="s">
        <v>32</v>
      </c>
      <c r="J57" t="n">
        <v>6.0</v>
      </c>
      <c r="K57" t="n">
        <f>SUM(M57:INDEX(M57:XFD57,1,M3))</f>
        <v>0.0</v>
      </c>
      <c r="L57" s="37"/>
    </row>
    <row r="58">
      <c r="A58" t="s">
        <v>288</v>
      </c>
      <c r="B58" t="s">
        <v>289</v>
      </c>
      <c r="C58" t="s">
        <v>290</v>
      </c>
      <c r="D58" t="s">
        <v>291</v>
      </c>
      <c r="E58" t="s">
        <v>292</v>
      </c>
      <c r="F58" t="s">
        <v>30</v>
      </c>
      <c r="G58" t="s">
        <v>31</v>
      </c>
      <c r="H58" t="s">
        <v>32</v>
      </c>
      <c r="I58" t="s">
        <v>32</v>
      </c>
      <c r="J58" t="n">
        <v>8.0</v>
      </c>
      <c r="K58" t="n">
        <f>SUM(M58:INDEX(M58:XFD58,1,M3))</f>
        <v>0.0</v>
      </c>
      <c r="L58" s="37"/>
    </row>
    <row r="59">
      <c r="A59" t="s">
        <v>293</v>
      </c>
      <c r="B59" t="s">
        <v>294</v>
      </c>
      <c r="C59" t="s">
        <v>295</v>
      </c>
      <c r="D59" t="s">
        <v>296</v>
      </c>
      <c r="E59" t="s">
        <v>297</v>
      </c>
      <c r="F59" t="s">
        <v>30</v>
      </c>
      <c r="G59" t="s">
        <v>31</v>
      </c>
      <c r="H59" t="s">
        <v>32</v>
      </c>
      <c r="I59" t="s">
        <v>32</v>
      </c>
      <c r="J59" t="n">
        <v>1.0</v>
      </c>
      <c r="K59" t="n">
        <f>SUM(M59:INDEX(M59:XFD59,1,M3))</f>
        <v>0.0</v>
      </c>
      <c r="L59" s="37"/>
    </row>
    <row r="60">
      <c r="A60" t="s">
        <v>298</v>
      </c>
      <c r="B60" t="s">
        <v>299</v>
      </c>
      <c r="C60" t="s">
        <v>300</v>
      </c>
      <c r="D60" t="s">
        <v>301</v>
      </c>
      <c r="E60" t="s">
        <v>302</v>
      </c>
      <c r="F60" t="s">
        <v>30</v>
      </c>
      <c r="G60" t="s">
        <v>31</v>
      </c>
      <c r="H60" t="s">
        <v>32</v>
      </c>
      <c r="I60" t="s">
        <v>32</v>
      </c>
      <c r="J60" t="n">
        <v>1.0</v>
      </c>
      <c r="K60" t="n">
        <f>SUM(M60:INDEX(M60:XFD60,1,M3))</f>
        <v>0.0</v>
      </c>
      <c r="L60" s="37"/>
    </row>
    <row r="61">
      <c r="A61" t="s">
        <v>303</v>
      </c>
      <c r="B61" t="s">
        <v>304</v>
      </c>
      <c r="C61" t="s">
        <v>305</v>
      </c>
      <c r="D61" t="s">
        <v>306</v>
      </c>
      <c r="E61" t="s">
        <v>307</v>
      </c>
      <c r="F61" t="s">
        <v>30</v>
      </c>
      <c r="G61" t="s">
        <v>31</v>
      </c>
      <c r="H61" t="s">
        <v>32</v>
      </c>
      <c r="I61" t="s">
        <v>32</v>
      </c>
      <c r="J61" t="n">
        <v>8.0</v>
      </c>
      <c r="K61" t="n">
        <f>SUM(M61:INDEX(M61:XFD61,1,M3))</f>
        <v>0.0</v>
      </c>
      <c r="L61" s="37"/>
    </row>
    <row r="62">
      <c r="A62" t="s">
        <v>308</v>
      </c>
      <c r="B62" t="s">
        <v>309</v>
      </c>
      <c r="C62" t="s">
        <v>310</v>
      </c>
      <c r="D62" t="s">
        <v>311</v>
      </c>
      <c r="E62" t="s">
        <v>312</v>
      </c>
      <c r="F62" t="s">
        <v>30</v>
      </c>
      <c r="G62" t="s">
        <v>31</v>
      </c>
      <c r="H62" t="s">
        <v>32</v>
      </c>
      <c r="I62" t="s">
        <v>32</v>
      </c>
      <c r="J62" t="n">
        <v>9.0</v>
      </c>
      <c r="K62" t="n">
        <f>SUM(M62:INDEX(M62:XFD62,1,M3))</f>
        <v>0.0</v>
      </c>
      <c r="L62" s="37"/>
    </row>
    <row r="63">
      <c r="A63" t="s">
        <v>313</v>
      </c>
      <c r="B63" t="s">
        <v>314</v>
      </c>
      <c r="C63" t="s">
        <v>315</v>
      </c>
      <c r="D63" t="s">
        <v>316</v>
      </c>
      <c r="E63" t="s">
        <v>317</v>
      </c>
      <c r="F63" t="s">
        <v>30</v>
      </c>
      <c r="G63" t="s">
        <v>31</v>
      </c>
      <c r="H63" t="s">
        <v>32</v>
      </c>
      <c r="I63" t="s">
        <v>32</v>
      </c>
      <c r="J63" t="n">
        <v>8.0</v>
      </c>
      <c r="K63" t="n">
        <f>SUM(M63:INDEX(M63:XFD63,1,M3))</f>
        <v>0.0</v>
      </c>
      <c r="L63" s="37"/>
    </row>
    <row r="64">
      <c r="A64" t="s">
        <v>318</v>
      </c>
      <c r="B64" t="s">
        <v>319</v>
      </c>
      <c r="C64" t="s">
        <v>320</v>
      </c>
      <c r="D64" t="s">
        <v>321</v>
      </c>
      <c r="E64" t="s">
        <v>322</v>
      </c>
      <c r="F64" t="s">
        <v>30</v>
      </c>
      <c r="G64" t="s">
        <v>31</v>
      </c>
      <c r="H64" t="s">
        <v>32</v>
      </c>
      <c r="I64" t="s">
        <v>32</v>
      </c>
      <c r="J64" t="n">
        <v>8.0</v>
      </c>
      <c r="K64" t="n">
        <f>SUM(M64:INDEX(M64:XFD64,1,M3))</f>
        <v>0.0</v>
      </c>
      <c r="L64" s="37"/>
    </row>
    <row r="65">
      <c r="A65" t="s">
        <v>323</v>
      </c>
      <c r="B65" t="s">
        <v>324</v>
      </c>
      <c r="C65" t="s">
        <v>325</v>
      </c>
      <c r="D65" t="s">
        <v>326</v>
      </c>
      <c r="E65" t="s">
        <v>327</v>
      </c>
      <c r="F65" t="s">
        <v>30</v>
      </c>
      <c r="G65" t="s">
        <v>31</v>
      </c>
      <c r="H65" t="s">
        <v>32</v>
      </c>
      <c r="I65" t="s">
        <v>32</v>
      </c>
      <c r="J65" t="n">
        <v>6.0</v>
      </c>
      <c r="K65" t="n">
        <f>SUM(M65:INDEX(M65:XFD65,1,M3))</f>
        <v>0.0</v>
      </c>
      <c r="L65" s="37"/>
    </row>
    <row r="66">
      <c r="A66" t="s">
        <v>328</v>
      </c>
      <c r="B66" t="s">
        <v>329</v>
      </c>
      <c r="C66" t="s">
        <v>330</v>
      </c>
      <c r="D66" t="s">
        <v>331</v>
      </c>
      <c r="E66" t="s">
        <v>332</v>
      </c>
      <c r="F66" t="s">
        <v>30</v>
      </c>
      <c r="G66" t="s">
        <v>31</v>
      </c>
      <c r="H66" t="s">
        <v>32</v>
      </c>
      <c r="I66" t="s">
        <v>32</v>
      </c>
      <c r="J66" t="n">
        <v>4.0</v>
      </c>
      <c r="K66" t="n">
        <f>SUM(M66:INDEX(M66:XFD66,1,M3))</f>
        <v>0.0</v>
      </c>
      <c r="L66" s="37"/>
    </row>
    <row r="67">
      <c r="A67" t="s">
        <v>333</v>
      </c>
      <c r="B67" t="s">
        <v>334</v>
      </c>
      <c r="C67" t="s">
        <v>335</v>
      </c>
      <c r="D67" t="s">
        <v>336</v>
      </c>
      <c r="E67" t="s">
        <v>337</v>
      </c>
      <c r="F67" t="s">
        <v>30</v>
      </c>
      <c r="G67" t="s">
        <v>31</v>
      </c>
      <c r="H67" t="s">
        <v>32</v>
      </c>
      <c r="I67" t="s">
        <v>32</v>
      </c>
      <c r="J67" t="n">
        <v>6.0</v>
      </c>
      <c r="K67" t="n">
        <f>SUM(M67:INDEX(M67:XFD67,1,M3))</f>
        <v>0.0</v>
      </c>
      <c r="L67" s="37"/>
    </row>
    <row r="68">
      <c r="A68" t="s">
        <v>338</v>
      </c>
      <c r="B68" t="s">
        <v>339</v>
      </c>
      <c r="C68" t="s">
        <v>340</v>
      </c>
      <c r="D68" t="s">
        <v>341</v>
      </c>
      <c r="E68" t="s">
        <v>342</v>
      </c>
      <c r="F68" t="s">
        <v>30</v>
      </c>
      <c r="G68" t="s">
        <v>31</v>
      </c>
      <c r="H68" t="s">
        <v>32</v>
      </c>
      <c r="I68" t="s">
        <v>32</v>
      </c>
      <c r="J68" t="n">
        <v>5.0</v>
      </c>
      <c r="K68" t="n">
        <f>SUM(M68:INDEX(M68:XFD68,1,M3))</f>
        <v>0.0</v>
      </c>
      <c r="L68" s="37"/>
    </row>
    <row r="69">
      <c r="A69" t="s">
        <v>343</v>
      </c>
      <c r="B69" t="s">
        <v>344</v>
      </c>
      <c r="C69" t="s">
        <v>345</v>
      </c>
      <c r="D69" t="s">
        <v>346</v>
      </c>
      <c r="E69" t="s">
        <v>347</v>
      </c>
      <c r="F69" t="s">
        <v>30</v>
      </c>
      <c r="G69" t="s">
        <v>31</v>
      </c>
      <c r="H69" t="s">
        <v>32</v>
      </c>
      <c r="I69" t="s">
        <v>32</v>
      </c>
      <c r="J69" t="n">
        <v>1.0</v>
      </c>
      <c r="K69" t="n">
        <f>SUM(M69:INDEX(M69:XFD69,1,M3))</f>
        <v>0.0</v>
      </c>
      <c r="L69" s="37"/>
    </row>
    <row r="70">
      <c r="A70" t="s">
        <v>348</v>
      </c>
      <c r="B70" t="s">
        <v>349</v>
      </c>
      <c r="C70" t="s">
        <v>350</v>
      </c>
      <c r="D70" t="s">
        <v>351</v>
      </c>
      <c r="E70" t="s">
        <v>352</v>
      </c>
      <c r="F70" t="s">
        <v>30</v>
      </c>
      <c r="G70" t="s">
        <v>31</v>
      </c>
      <c r="H70" t="s">
        <v>32</v>
      </c>
      <c r="I70" t="s">
        <v>32</v>
      </c>
      <c r="J70" t="n">
        <v>12.0</v>
      </c>
      <c r="K70" t="n">
        <f>SUM(M70:INDEX(M70:XFD70,1,M3))</f>
        <v>0.0</v>
      </c>
      <c r="L70" s="37"/>
    </row>
    <row r="71">
      <c r="A71" t="s">
        <v>353</v>
      </c>
      <c r="B71" t="s">
        <v>354</v>
      </c>
      <c r="C71" t="s">
        <v>355</v>
      </c>
      <c r="D71" t="s">
        <v>356</v>
      </c>
      <c r="E71" t="s">
        <v>357</v>
      </c>
      <c r="F71" t="s">
        <v>30</v>
      </c>
      <c r="G71" t="s">
        <v>31</v>
      </c>
      <c r="H71" t="s">
        <v>32</v>
      </c>
      <c r="I71" t="s">
        <v>32</v>
      </c>
      <c r="J71" t="n">
        <v>8.0</v>
      </c>
      <c r="K71" t="n">
        <f>SUM(M71:INDEX(M71:XFD71,1,M3))</f>
        <v>0.0</v>
      </c>
      <c r="L71" s="37"/>
    </row>
    <row r="72" ht="8.0" customHeight="true">
      <c r="A72" s="37"/>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row>
    <row r="73">
      <c r="A73" t="s" s="41">
        <v>358</v>
      </c>
      <c r="B73" s="42"/>
      <c r="C73" s="43"/>
      <c r="D73" s="44"/>
      <c r="E73" s="45"/>
      <c r="F73" s="46"/>
      <c r="G73" s="47"/>
      <c r="H73" s="48"/>
      <c r="I73" s="49"/>
      <c r="J73" s="50"/>
      <c r="K73" s="51"/>
      <c r="L73" s="52"/>
      <c r="M73" t="n" s="53">
        <f>IF(M3&gt;=1,"P2 - B1","")</f>
        <v>0.0</v>
      </c>
      <c r="N73" t="n" s="54">
        <f>IF(M3&gt;=2,"P2 - B2","")</f>
        <v>0.0</v>
      </c>
      <c r="O73" t="n" s="55">
        <f>IF(M3&gt;=3,"P2 - B3","")</f>
        <v>0.0</v>
      </c>
      <c r="P73" t="n" s="56">
        <f>IF(M3&gt;=4,"P2 - B4","")</f>
        <v>0.0</v>
      </c>
      <c r="Q73" t="n" s="57">
        <f>IF(M3&gt;=5,"P2 - B5","")</f>
        <v>0.0</v>
      </c>
      <c r="R73" t="n" s="58">
        <f>IF(M3&gt;=6,"P2 - B6","")</f>
        <v>0.0</v>
      </c>
      <c r="S73" t="n" s="59">
        <f>IF(M3&gt;=7,"P2 - B7","")</f>
        <v>0.0</v>
      </c>
      <c r="T73" t="n" s="60">
        <f>IF(M3&gt;=8,"P2 - B8","")</f>
        <v>0.0</v>
      </c>
      <c r="U73" t="n" s="61">
        <f>IF(M3&gt;=9,"P2 - B9","")</f>
        <v>0.0</v>
      </c>
      <c r="V73" t="n" s="62">
        <f>IF(M3&gt;=10,"P2 - B10","")</f>
        <v>0.0</v>
      </c>
      <c r="W73" t="n" s="63">
        <f>IF(M3&gt;=11,"P2 - B11","")</f>
        <v>0.0</v>
      </c>
      <c r="X73" t="n" s="64">
        <f>IF(M3&gt;=12,"P2 - B12","")</f>
        <v>0.0</v>
      </c>
      <c r="Y73" t="n" s="65">
        <f>IF(M3&gt;=13,"P2 - B13","")</f>
        <v>0.0</v>
      </c>
      <c r="Z73" t="n" s="66">
        <f>IF(M3&gt;=14,"P2 - B14","")</f>
        <v>0.0</v>
      </c>
      <c r="AA73" t="n" s="67">
        <f>IF(M3&gt;=15,"P2 - B15","")</f>
        <v>0.0</v>
      </c>
      <c r="AB73" t="n" s="68">
        <f>IF(M3&gt;=16,"P2 - B16","")</f>
        <v>0.0</v>
      </c>
      <c r="AC73" t="n" s="69">
        <f>IF(M3&gt;=17,"P2 - B17","")</f>
        <v>0.0</v>
      </c>
      <c r="AD73" t="n" s="70">
        <f>IF(M3&gt;=18,"P2 - B18","")</f>
        <v>0.0</v>
      </c>
      <c r="AE73" t="n" s="71">
        <f>IF(M3&gt;=19,"P2 - B19","")</f>
        <v>0.0</v>
      </c>
      <c r="AF73" t="n" s="72">
        <f>IF(M3&gt;=20,"P2 - B20","")</f>
        <v>0.0</v>
      </c>
      <c r="AG73" t="n" s="73">
        <f>IF(M3&gt;=21,"P2 - B21","")</f>
        <v>0.0</v>
      </c>
      <c r="AH73" t="n" s="74">
        <f>IF(M3&gt;=22,"P2 - B22","")</f>
        <v>0.0</v>
      </c>
      <c r="AI73" t="n" s="75">
        <f>IF(M3&gt;=23,"P2 - B23","")</f>
        <v>0.0</v>
      </c>
      <c r="AJ73" t="n" s="76">
        <f>IF(M3&gt;=24,"P2 - B24","")</f>
        <v>0.0</v>
      </c>
      <c r="AK73" t="n" s="77">
        <f>IF(M3&gt;=25,"P2 - B25","")</f>
        <v>0.0</v>
      </c>
    </row>
    <row r="74">
      <c r="A74" t="s" s="79">
        <v>359</v>
      </c>
      <c r="B74" s="80"/>
      <c r="C74" s="81"/>
      <c r="D74" s="82"/>
      <c r="E74" s="83"/>
      <c r="F74" s="84"/>
      <c r="G74" s="85"/>
      <c r="H74" s="86"/>
      <c r="I74" s="87"/>
      <c r="J74" s="88"/>
      <c r="K74" s="89"/>
      <c r="L74" s="90"/>
    </row>
    <row r="75">
      <c r="A75" t="s" s="92">
        <v>360</v>
      </c>
      <c r="B75" s="93"/>
      <c r="C75" s="94"/>
      <c r="D75" s="95"/>
      <c r="E75" s="96"/>
      <c r="F75" s="97"/>
      <c r="G75" s="98"/>
      <c r="H75" s="99"/>
      <c r="I75" s="100"/>
      <c r="J75" s="101"/>
      <c r="K75" s="102"/>
      <c r="L75" s="103"/>
    </row>
    <row r="76">
      <c r="A76" t="s" s="105">
        <v>361</v>
      </c>
      <c r="B76" s="106"/>
      <c r="C76" s="107"/>
      <c r="D76" s="108"/>
      <c r="E76" s="109"/>
      <c r="F76" s="110"/>
      <c r="G76" s="111"/>
      <c r="H76" s="112"/>
      <c r="I76" s="113"/>
      <c r="J76" s="114"/>
      <c r="K76" s="115"/>
      <c r="L76" s="116"/>
    </row>
    <row r="77">
      <c r="A77" t="s" s="118">
        <v>362</v>
      </c>
      <c r="B77" s="119"/>
      <c r="C77" s="120"/>
      <c r="D77" s="121"/>
      <c r="E77" s="122"/>
      <c r="F77" s="123"/>
      <c r="G77" s="124"/>
      <c r="H77" s="125"/>
      <c r="I77" s="126"/>
      <c r="J77" s="127"/>
      <c r="K77" s="128"/>
      <c r="L77" s="129"/>
    </row>
    <row r="78" ht="8.0" customHeight="true">
      <c r="A78" s="37"/>
      <c r="B78" s="37"/>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row>
    <row r="79"/>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2:AK72"/>
    <mergeCell ref="A73:L73"/>
    <mergeCell ref="A74:L74"/>
    <mergeCell ref="A75:L75"/>
    <mergeCell ref="A76:L76"/>
    <mergeCell ref="A77:L77"/>
    <mergeCell ref="A78:AK78"/>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72 N6:N72 O6:O72 P6:P72 Q6:Q72 R6:R72 S6:S72 T6:T72 U6:U72 V6:V72 W6:W72 X6:X72 Y6:Y72 Z6:Z72 AA6:AA72 AB6:AB72 AC6:AC72 AD6:AD72 AE6:AE72 AF6:AF72 AG6:AG72 AH6:AH72 AI6:AI72 AJ6:AJ72 AK6:AK72" allowBlank="true" errorStyle="stop" showErrorMessage="true" errorTitle="Validation error" error="Enter a whole number greater than or equal to 0">
      <formula1>0</formula1>
    </dataValidation>
    <dataValidation type="decimal" operator="greaterThan" sqref="M74:M77 N74:N77 O74:O77 P74:P77 Q74:Q77 R74:R77 S74:S77 T74:T77 U74:U77 V74:V77 W74:W77 X74:X77 Y74:Y77 Z74:Z77 AA74:AA77 AB74:AB77 AC74:AC77 AD74:AD77 AE74:AE77 AF74:AF77 AG74:AG77 AH74:AH77 AI74:AI77 AJ74:AJ77 AK74:AK77"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363</v>
      </c>
      <c r="B1" t="s" s="131">
        <v>364</v>
      </c>
    </row>
    <row r="2">
      <c r="A2" t="s" s="132">
        <v>365</v>
      </c>
      <c r="B2" t="s" s="133">
        <v>366</v>
      </c>
    </row>
    <row r="3">
      <c r="A3" t="s" s="134">
        <v>367</v>
      </c>
      <c r="B3" t="s" s="135">
        <v>368</v>
      </c>
    </row>
    <row r="4">
      <c r="A4" t="s" s="136">
        <v>369</v>
      </c>
      <c r="B4" t="s" s="137">
        <v>370</v>
      </c>
    </row>
    <row r="5">
      <c r="A5" t="s" s="138">
        <v>371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2025-04-21T07:12:07Z</dcterms:created>
  <dc:creator>Apache POI</dc:creator>
</cp:coreProperties>
</file>