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<sst xmlns="http://schemas.openxmlformats.org/spreadsheetml/2006/main" count="741" uniqueCount="432">
  <si>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</si>
  <si>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</si>
  <si>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</si>
  <si>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</si>
  <si>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</si>
  <si>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</si>
  <si>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</si>
  <si>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</si>
  <si>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</si>
  <si>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</si>
  <si>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</si>
  <si>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pg6dce2259-7bfe-474d-a664-e05ace90f085</t>
  </si>
  <si>
    <t>Total SKUs: 78 (351 units)</t>
  </si>
  <si>
    <t>Total box count:</t>
  </si>
  <si>
    <t>SKU</t>
  </si>
  <si>
    <t xml:space="preserve">Product title </t>
  </si>
  <si>
    <t>Id</t>
  </si>
  <si>
    <t>ASIN</t>
  </si>
  <si>
    <t>FNSKU</t>
  </si>
  <si>
    <t>Condition</t>
  </si>
  <si>
    <t>Prep type</t>
  </si>
  <si>
    <t>Who preps units?</t>
  </si>
  <si>
    <t>Who labels units?</t>
  </si>
  <si>
    <t>Expected quantity</t>
  </si>
  <si>
    <t>Boxed quantity</t>
  </si>
  <si>
    <t>2249512</t>
  </si>
  <si>
    <t>Decrum Red And Black Bomber Jacket Mens - Baseball Jacket Red and Black Varsity Jacket Men [40020024] | Plain Red Sleve, L</t>
  </si>
  <si>
    <t>pk6093d330-ed5e-47f3-9771-3fd0b66a6821</t>
  </si>
  <si>
    <t>B07KTQHRXF</t>
  </si>
  <si>
    <t>X002AQQVCJ</t>
  </si>
  <si>
    <t>NewItem</t>
  </si>
  <si>
    <t>Labeling,Poly bagging</t>
  </si>
  <si>
    <t>By seller</t>
  </si>
  <si>
    <t>DE-HRTNDFOOTW-XL</t>
  </si>
  <si>
    <t>Black Mommy Pregnancy Shirt - Soft Mothers Day Gifts for Wife [40022015-AM] | Heart and Foot, XL</t>
  </si>
  <si>
    <t>pkc7069276-3ddb-40eb-adbc-65b19178f767</t>
  </si>
  <si>
    <t>B07QPPJYSV</t>
  </si>
  <si>
    <t>X0024CCL9V</t>
  </si>
  <si>
    <t>DE-LGS2ToneVNckMrn-XXL</t>
  </si>
  <si>
    <t>Decrum Maroon Tshirt Men - Mens Long Sleeve T Shirts [40105066] (N) | LGS Maroon, XXL</t>
  </si>
  <si>
    <t>pka927b330-aa7f-4e12-831a-745321a81ac7</t>
  </si>
  <si>
    <t>B0BS3N4W9S</t>
  </si>
  <si>
    <t>X003M5E2EV</t>
  </si>
  <si>
    <t>DE-LGSMVNeckSet14-L</t>
  </si>
  <si>
    <t>V Neck Long Sleeve Mens Tshirts Multipack - Soft Comfortable Full Sleeves Mens t Shirts Pack [4BUN00144] | LGS MenV Set 14, L</t>
  </si>
  <si>
    <t>pke96e79dc-7821-4d9f-a75b-77da4448cae0</t>
  </si>
  <si>
    <t>B0BVW6HVYC</t>
  </si>
  <si>
    <t>X003PVPHPF</t>
  </si>
  <si>
    <t>DE-LGSMVNeckSet16-XL</t>
  </si>
  <si>
    <t>V Neck Long Sleeve Shirts for Men - Soft Cotton Full Sleeves t-Shirts for Men Pack | [4BUN00165] Set 16, XL</t>
  </si>
  <si>
    <t>pk35ef83d9-ba73-4c6d-b36d-940efb4988fb</t>
  </si>
  <si>
    <t>B0BYZP3XW6</t>
  </si>
  <si>
    <t>X003R86ZLV</t>
  </si>
  <si>
    <t>DE-LGSMVNeckSet36-XL</t>
  </si>
  <si>
    <t>V Neck Long Sleeve Mens Tshirts Multipack - Soft Comfortable Full Sleeves Mens t Shirts Pack [4BUN00365] | LGS MenV Set 36, XL</t>
  </si>
  <si>
    <t>pkb5514c50-eca9-4924-b98d-da5239f99e78</t>
  </si>
  <si>
    <t>B0CN4Q8G2D</t>
  </si>
  <si>
    <t>X0041BP5BJ</t>
  </si>
  <si>
    <t>DE-LGSMVNeckSet38-XL</t>
  </si>
  <si>
    <t>V Neck Long Sleeve Mens Tshirts Multipack - Soft Comfortable Full Sleeves Mens t Shirts Pack [4BUN00385] | LGS MenV Set 38, XL</t>
  </si>
  <si>
    <t>pk0dc9c947-abfa-417a-a4d8-6cad40e5298b</t>
  </si>
  <si>
    <t>B0DXFC5NV6</t>
  </si>
  <si>
    <t>X004LL9AJ7</t>
  </si>
  <si>
    <t>DE-LGSMVNeckSet40-XXL</t>
  </si>
  <si>
    <t>V Neck Long Sleeve Mens Tshirts Multipack - Soft Comfortable Full Sleeves Mens tee Shirt Pack [4BUN00406] | LGS MenV Set 40, XXL</t>
  </si>
  <si>
    <t>pk5485f944-a55f-4a0c-8b77-32ef717cb851</t>
  </si>
  <si>
    <t>B0DXFF1N4B</t>
  </si>
  <si>
    <t>X004LLD0BB</t>
  </si>
  <si>
    <t>DE-LGSVNckWhite-XL</t>
  </si>
  <si>
    <t>White Long Sleeve V Neck T Shirt Men - Long Sleeve Tee Shirts for Men [40001175] (N) | LGS White, XL</t>
  </si>
  <si>
    <t>pk3b124362-c7e0-4463-b639-08c7295ebf93</t>
  </si>
  <si>
    <t>B0BS3NYTF8</t>
  </si>
  <si>
    <t>X003M584RH</t>
  </si>
  <si>
    <t>DE-MBGryPlnHdedVrsty-M</t>
  </si>
  <si>
    <t>Decrum Hooded Varsity Jacket Men - High School Letterman Bomber Style Baseball Jackets for Men (N) | [40071043] Gray Sleve, M</t>
  </si>
  <si>
    <t>pk4d4b0128-bde5-4b8b-9331-2a8d4446777f</t>
  </si>
  <si>
    <t>B0B7X71GHM</t>
  </si>
  <si>
    <t>X003DQC01B</t>
  </si>
  <si>
    <t>DE-MBGryPlnHdedVrsty-S</t>
  </si>
  <si>
    <t>Decrum Hooded Varsity Jacket Men - High School Letterman Bomber Style Baseball Jackets for Men (N) | [40071042] Gray Sleve, S</t>
  </si>
  <si>
    <t>pk6cb501e0-b4cd-4bd1-a1de-6731c5336831</t>
  </si>
  <si>
    <t>B0B7XBJJQK</t>
  </si>
  <si>
    <t>X003DQJELP</t>
  </si>
  <si>
    <t>DE-MBlk&amp;whtHdedVrsty-L</t>
  </si>
  <si>
    <t>Decrum Hooded Varsity Jacket Men - High School Bomber Style Baseball Jackets for Men [40071174] | Black &amp; White, L</t>
  </si>
  <si>
    <t>pk1f26c900-767c-4912-9af1-9244383eca71</t>
  </si>
  <si>
    <t>B0CJRW3NWQ</t>
  </si>
  <si>
    <t>X003Z9QQDJ</t>
  </si>
  <si>
    <t>DE-MBlkWhVrstyPln-M</t>
  </si>
  <si>
    <t>Decrum Black and White Varsity Jackets for Men [40020173] | Plain White Sleve, M</t>
  </si>
  <si>
    <t>pk4fb4faa9-8488-408a-a860-758d4e126772</t>
  </si>
  <si>
    <t>B0B7XM4QDS</t>
  </si>
  <si>
    <t>X003E5VTKT</t>
  </si>
  <si>
    <t>DE-MBlkWhVrstyPln-S</t>
  </si>
  <si>
    <t>Decrum White and Black Mens Baseball Jacket [40020172] | Plain White Sleve, S</t>
  </si>
  <si>
    <t>pk78179d81-f90e-4010-9f73-d59ce0209ba8</t>
  </si>
  <si>
    <t>B0B7XKC9QV</t>
  </si>
  <si>
    <t>X003E5VTKJ</t>
  </si>
  <si>
    <t>DE-MMrnWhVrstyPln-S</t>
  </si>
  <si>
    <t>Decrum White and Maroon Mens Baseball Jacket [40078172] | Plain White Sleve, S</t>
  </si>
  <si>
    <t>pkc9e5f427-6210-4792-8d3b-e06d45dc1e24</t>
  </si>
  <si>
    <t>B0B7XKBJLQ</t>
  </si>
  <si>
    <t>X003EWSSLP</t>
  </si>
  <si>
    <t>DE-MTS-HthrPnkRnckKikme-SHS-M</t>
  </si>
  <si>
    <t>Decrum Cute Grandma Mothers Day Gift - Baby Shower Outfits for Mommy to Be [40022203-BL] | KikinMe Pink, M</t>
  </si>
  <si>
    <t>pkc5f525c0-08ec-48d3-ac9b-bc048b07d657</t>
  </si>
  <si>
    <t>B0BQR8YN48</t>
  </si>
  <si>
    <t>X003KSMJXB</t>
  </si>
  <si>
    <t>DE-MTS-HthrPnkRnckKikme-SHS-XL</t>
  </si>
  <si>
    <t>Decrum Maternity Shirts Short Sleeve - Funny Mothers Day Gifts [40022205-BL] | KikinMe Pink, XL</t>
  </si>
  <si>
    <t>pke0724fb8-7e79-4859-9c1b-b19a8af8fa1a</t>
  </si>
  <si>
    <t>B0BQRCLCY8</t>
  </si>
  <si>
    <t>X003KSMINH</t>
  </si>
  <si>
    <t>DE-MTS-HthrPnkRnckKikme-SHS-XXL</t>
  </si>
  <si>
    <t>Decrum Pink Funny Pregnancy Shirts - Pregnancy Outfits for Expecting Mom Gifts [40022206-BL] | KikinMe Pink, XXL</t>
  </si>
  <si>
    <t>pk4f8c3e82-0173-46c5-99d6-19ff703f8789</t>
  </si>
  <si>
    <t>B0BQRDF8H8</t>
  </si>
  <si>
    <t>X003KSJ7ZJ</t>
  </si>
  <si>
    <t>DE-MVrstyChnlBlkRed-C-S</t>
  </si>
  <si>
    <t>Decrum High School Letterman Jackets - Baseball College Jacket [40020022-EQ] | C Red sleeve, S</t>
  </si>
  <si>
    <t>pk0bbeaaf5-4213-46f5-9cc6-b050c0058222</t>
  </si>
  <si>
    <t>B0CVH4DN5M</t>
  </si>
  <si>
    <t>X0044QKNT5</t>
  </si>
  <si>
    <t>DE-MVrstyChnlBlkWht-R-M</t>
  </si>
  <si>
    <t>Decrum White And Black Mens Varsity Jacket With Letter R - Baseball Jacket Men [40020173-EU] | R White sleeve, M</t>
  </si>
  <si>
    <t>pk25e64dc7-bb52-4488-8865-cddc9779d59d</t>
  </si>
  <si>
    <t>B0D2347LD2</t>
  </si>
  <si>
    <t>X0047IPR3H</t>
  </si>
  <si>
    <t>DE-MVrstyChnlBlkWht-R-S</t>
  </si>
  <si>
    <t>Decrum Black And White Mens Varsity Jacket Long Sleeves - Stylish Design Baseball Jackets for Men [40020172-EU] | R White sleeve, S</t>
  </si>
  <si>
    <t>pk41186607-cdd2-4771-9dd8-65dac3e937cc</t>
  </si>
  <si>
    <t>B0D22ZJV7X</t>
  </si>
  <si>
    <t>X0047IPP1L</t>
  </si>
  <si>
    <t>DE-MVrstyChnlBlkYlo-B-L</t>
  </si>
  <si>
    <t>Decrum Yellow Black Jacket Men - Baseball Varsity Jacket Men [40020084-EK] | B Yellow sleeve, L</t>
  </si>
  <si>
    <t>pk9fcc1147-20a0-496a-aab4-0e7b7595fe2a</t>
  </si>
  <si>
    <t>B0CVGWVGDB</t>
  </si>
  <si>
    <t>X0044QKMZP</t>
  </si>
  <si>
    <t>DE-Maroon-PlnVrsty-XL</t>
  </si>
  <si>
    <t>Decrum Black and Maroon Varsity Letterman Jacket Men - Men's Baseball Jacket [40020065] | Plain Maroon Sleeve, XL</t>
  </si>
  <si>
    <t>pk448ee658-5dc9-4843-9929-5ec4a5eff280</t>
  </si>
  <si>
    <t>B08VWD1CD4</t>
  </si>
  <si>
    <t>X002SPVX07</t>
  </si>
  <si>
    <t>DE-NEWURKIKM-L</t>
  </si>
  <si>
    <t>Decrum Mothers Day Gifts for Wife - Maternity Outfit for Photoshoot [40022014-BL] | Kicking Me, L</t>
  </si>
  <si>
    <t>pk1b4e19c9-4959-4744-aad0-502f592130c0</t>
  </si>
  <si>
    <t>B083K8X6TM</t>
  </si>
  <si>
    <t>X002FIAMEZ</t>
  </si>
  <si>
    <t>DE-NEWWMatrntySet2-XL</t>
  </si>
  <si>
    <t>Decrum Pack of 3 Gifts for Pregnant Wife - Cute Maternity Tops [4BUN00055] | Set2, XL</t>
  </si>
  <si>
    <t>pk73700a9f-6b68-4537-81bd-8044f5974e78</t>
  </si>
  <si>
    <t>B08W9W9RKL</t>
  </si>
  <si>
    <t>X002SWA063</t>
  </si>
  <si>
    <t>DE-NW-LGSMVNeckSet2-L</t>
  </si>
  <si>
    <t>Mens Long Sleeve Shirt Full Sleeve Casual Style Men Tshirt Pack [4BUN00064] | LGS MenV Set 2, L</t>
  </si>
  <si>
    <t>pke743b8f6-8625-4e94-9a9d-4782f3e1748f</t>
  </si>
  <si>
    <t>B0BGS5QC3R</t>
  </si>
  <si>
    <t>X003EWR0Z5</t>
  </si>
  <si>
    <t>DE-RylBl&amp;YLW-PlnVrsty-M</t>
  </si>
  <si>
    <t>Decrum Varsity Jacket Men - Blue and Yellow Color Block Jacket [40040083] | Plain Yellow Sleeve, M</t>
  </si>
  <si>
    <t>pkcb2cc4a1-64ce-4aa9-8b75-90eebc829a10</t>
  </si>
  <si>
    <t>B08VW2V4RR</t>
  </si>
  <si>
    <t>X002SPWMIJ</t>
  </si>
  <si>
    <t>DE-RylBl&amp;YLW-PlnVrsty-S</t>
  </si>
  <si>
    <t>Decrum Royal Blue And Yellow Mens Baseball Jacket [40040082] | Plain Yellow Sleeve, S</t>
  </si>
  <si>
    <t>pkb3660a3c-b669-4138-a259-490fd8a5327b</t>
  </si>
  <si>
    <t>B08VW9V2YG</t>
  </si>
  <si>
    <t>X002SPYQG5</t>
  </si>
  <si>
    <t>DE-URKIKMEW-XS</t>
  </si>
  <si>
    <t>Decrum You're Kicking Me Smalls Maternity Shirt - Gifts for Mothers Day [40022011-BL] | Kicking Me, XS</t>
  </si>
  <si>
    <t>pk69a8cac5-5e66-4641-a83c-dd222b68af60</t>
  </si>
  <si>
    <t>B0BWF7KHW7</t>
  </si>
  <si>
    <t>X003Q3U9JB</t>
  </si>
  <si>
    <t>DE-W-VARSITY-BLWH-S</t>
  </si>
  <si>
    <t>Decrum Lightweight Baseball Bomber Jacket Women Fashion – High School Women's Cropped Jackets | [40161172] Black And White CRP, S</t>
  </si>
  <si>
    <t>pk8adb5292-357e-4baf-9527-0186bac7fc6c</t>
  </si>
  <si>
    <t>B0CHYKT8M3</t>
  </si>
  <si>
    <t>X003Z9FOFP</t>
  </si>
  <si>
    <t>DE-W-VARSITY-MAWH-M</t>
  </si>
  <si>
    <t>Decrum High School Crop Letterman Jacket Women - Cropped Women's Bomber Jackets Fall | [40160173] Maroon And White CRP, M</t>
  </si>
  <si>
    <t>pk83354271-1ce2-48d6-bb4e-fba6513c4c01</t>
  </si>
  <si>
    <t>B0CHYLBMYM</t>
  </si>
  <si>
    <t>X003Z9K9TV</t>
  </si>
  <si>
    <t>DE-W-VARSITY-MAWH-S</t>
  </si>
  <si>
    <t>Decrum Lightweight Baseball Bomber Jacket Women Fashion – High School Women's Cropped Jackets | [40160172] Maroon And White CRP, S</t>
  </si>
  <si>
    <t>pk2d697327-bc29-491e-9028-a0d257fe54bd</t>
  </si>
  <si>
    <t>B0CHYN2RJY</t>
  </si>
  <si>
    <t>X003Z9FL71</t>
  </si>
  <si>
    <t>DE-WBLk&amp;YLWHddVar-XL</t>
  </si>
  <si>
    <t>Decrum Womens Bomber Jacket - Womens Varsity Jacket With Hood [40115085] (N) | Black &amp; Yellow, XL</t>
  </si>
  <si>
    <t>pk9e3e00b5-1804-4c63-b809-5e78129369ad</t>
  </si>
  <si>
    <t>B0BXXVMD3F</t>
  </si>
  <si>
    <t>X003QSLDSH</t>
  </si>
  <si>
    <t>DE-WBlck&amp;RedPlnVrsty-2XL</t>
  </si>
  <si>
    <t>Decrum Black And Red Varsity Jacket For Woman | [40054026] Plain Red Sleeve, 2XL</t>
  </si>
  <si>
    <t>pk3f6a31c9-4cab-4ffa-bb51-aace3c60d220</t>
  </si>
  <si>
    <t>B09YM86C2J</t>
  </si>
  <si>
    <t>X003AJ9NKR</t>
  </si>
  <si>
    <t>DE-WButnlesPoloSHSBlk-M</t>
  </si>
  <si>
    <t>Decrum Black Polo Shirt Woman - Womens Tops Short Sleeve [44457013] | Black, M</t>
  </si>
  <si>
    <t>pkbc20b3b2-17e2-4569-9671-6c56483d5824</t>
  </si>
  <si>
    <t>B0DT4PR366</t>
  </si>
  <si>
    <t>X004JCAVEV</t>
  </si>
  <si>
    <t>DE-WButnlesPoloSHSBlk-S</t>
  </si>
  <si>
    <t>Decrum Black Polo Shirt Woman - Short Sleeve Shirts for Women [44457012] | Black, S</t>
  </si>
  <si>
    <t>pk5b1b1d05-8fa6-4f45-b953-8c0c768f5583</t>
  </si>
  <si>
    <t>B0DT4MKTMH</t>
  </si>
  <si>
    <t>X004JCAC4Z</t>
  </si>
  <si>
    <t>DE-WButnlesPoloSHSBlk-XL</t>
  </si>
  <si>
    <t>Decrum Golf Polo Shirts for Women - Womens Short Sleeve Shirts [44457015] | Black, XL</t>
  </si>
  <si>
    <t>pk5555f58a-8794-4377-91bb-62b5c0422b7e</t>
  </si>
  <si>
    <t>B0DT4Q73T7</t>
  </si>
  <si>
    <t>X004JC93F9</t>
  </si>
  <si>
    <t>DE-WButnlesPoloSHSBlk-XXL</t>
  </si>
  <si>
    <t>Decrum Womens Golf Shirts Short Sleeve - Short Sleeve T Shirts for Women [44457016] | Black, XXL</t>
  </si>
  <si>
    <t>pk1d7336ee-c703-425b-86fd-83ea0c95fe2b</t>
  </si>
  <si>
    <t>B0DT4NGXYG</t>
  </si>
  <si>
    <t>X004JCAUVZ</t>
  </si>
  <si>
    <t>DE-WButnlesPoloSHSNvy-L</t>
  </si>
  <si>
    <t>Decrum Women Polo Shirt - Collared Shirts for Women [44465094] | Navy, L</t>
  </si>
  <si>
    <t>pkbe9298ac-996f-461c-8e3a-1aaaa88ddc33</t>
  </si>
  <si>
    <t>B0DT4Q6JN7</t>
  </si>
  <si>
    <t>X004JC948F</t>
  </si>
  <si>
    <t>DE-WButnlesPoloSHSNvy-M</t>
  </si>
  <si>
    <t>Decrum Women Polo Shirts for Work - Stylish Navy Blue Polo [44465093] | Navy, M</t>
  </si>
  <si>
    <t>pk90f21a79-303e-4b79-adb7-82591cbf2a77</t>
  </si>
  <si>
    <t>B0DT4PG83F</t>
  </si>
  <si>
    <t>X004JCAC5T</t>
  </si>
  <si>
    <t>DE-WButnlesPoloSHSNvy-S</t>
  </si>
  <si>
    <t>Decrum Womens Golf Polo - Trendy Navy Blue Polo Shirt Women [44465092] | Navy, S</t>
  </si>
  <si>
    <t>pk2abde08e-df19-4ab0-9990-e29bb3ac7c27</t>
  </si>
  <si>
    <t>B0DT4PS644</t>
  </si>
  <si>
    <t>X004JC938L</t>
  </si>
  <si>
    <t>DE-WButnlesPoloSHSNvy-XL</t>
  </si>
  <si>
    <t>Decrum Golf Polo Shirts for Women - Womens Short Sleeve Shirts [44465095] | Navy, XL</t>
  </si>
  <si>
    <t>pk6de48d21-2710-4ffe-a128-4037bf34ff61</t>
  </si>
  <si>
    <t>B0DT4NV35V</t>
  </si>
  <si>
    <t>X004JBOUH1</t>
  </si>
  <si>
    <t>DE-WButnlesPoloSHSRed-L</t>
  </si>
  <si>
    <t>Women Polo Shirt - Collared Shirts for Women [44473024] | Red, L</t>
  </si>
  <si>
    <t>pke5c989e3-0659-4f79-bac0-271c9fed2196</t>
  </si>
  <si>
    <t>B0DT4P6GNB</t>
  </si>
  <si>
    <t>X004JC9BPL</t>
  </si>
  <si>
    <t>DE-WButnlesPoloSHSRed-M</t>
  </si>
  <si>
    <t>Women Polo Shirts for Work - Red Collared Shirt Women [44473023] | Red, M</t>
  </si>
  <si>
    <t>pke860be6f-5345-4e4f-83a0-992b1690a357</t>
  </si>
  <si>
    <t>B0DT4M68T6</t>
  </si>
  <si>
    <t>X004JBOZPN</t>
  </si>
  <si>
    <t>DE-WButnlesPoloSHSRed-S</t>
  </si>
  <si>
    <t>Decrum Red Polo Shirt Woman - Short Sleeve Shirts for Women [44473022] | Red, S</t>
  </si>
  <si>
    <t>pk70c47314-b35d-4b3c-bf08-a22ad9fb3c2d</t>
  </si>
  <si>
    <t>B0DT4Q4FHH</t>
  </si>
  <si>
    <t>X004JC8SR3</t>
  </si>
  <si>
    <t>DE-WButnlesPoloSHSRed-XL</t>
  </si>
  <si>
    <t>Golf Polo Shirts for Women - Womens Short Sleeve Shirts [44473025] | Red, XL</t>
  </si>
  <si>
    <t>pkad8c7189-0c1d-4584-aad3-824c8ae30e44</t>
  </si>
  <si>
    <t>B0DT4P6QQH</t>
  </si>
  <si>
    <t>X004JC9C19</t>
  </si>
  <si>
    <t>DE-WCallMeMomSHS-Red-M</t>
  </si>
  <si>
    <t>Mother Day Tshirt - Red Funny Graphic Tee [40021023-FB] | Red, M</t>
  </si>
  <si>
    <t>pk7a318fdb-928f-402b-885e-57ca8bf9118e</t>
  </si>
  <si>
    <t>B0F21JG59J</t>
  </si>
  <si>
    <t>X004M5CQQV</t>
  </si>
  <si>
    <t>DE-WCropVNckQtrBlk-L</t>
  </si>
  <si>
    <t>Decrum Womens Cropped Oversize V-Neck Quarter Sleeves Shirt [44577014] | Black, L</t>
  </si>
  <si>
    <t>pk83b8e1ad-e8d2-4453-85a1-57f78af5099c</t>
  </si>
  <si>
    <t>B0DT4LVGSF</t>
  </si>
  <si>
    <t>X004JCA6MD</t>
  </si>
  <si>
    <t>DE-WCropVNckQtrBlk-M</t>
  </si>
  <si>
    <t>Decrum Womens Cropped Oversize V-Neck Quarter Sleeves Shirt [44577013] | Black, M</t>
  </si>
  <si>
    <t>pkb210ec2c-da6e-4b3a-ad75-c3c429b187ef</t>
  </si>
  <si>
    <t>B0DT4P3RNH</t>
  </si>
  <si>
    <t>X004JBYCXD</t>
  </si>
  <si>
    <t>DE-WCropVNckQtrBlk-S</t>
  </si>
  <si>
    <t>Decrum Womens Cropped Oversize V-Neck Quarter Sleeves Shirt [44577012] | Black, S</t>
  </si>
  <si>
    <t>pkeb89bff0-980f-4fe2-a958-32c7c3afb03d</t>
  </si>
  <si>
    <t>B0DT4M7M8H</t>
  </si>
  <si>
    <t>X004JBOJCH</t>
  </si>
  <si>
    <t>DE-WCropVNckQtrBlk-XL</t>
  </si>
  <si>
    <t>Decrum Womens Cropped Oversize V-Neck Quarter Sleeves Shirt [44577015] | Black, XL</t>
  </si>
  <si>
    <t>pk91ea4deb-5bdc-465e-ac48-2b65ad17f4bc</t>
  </si>
  <si>
    <t>B0DT4NJ7FK</t>
  </si>
  <si>
    <t>X004JC8NEB</t>
  </si>
  <si>
    <t>DE-WCropVNckQtrBlk-XXL</t>
  </si>
  <si>
    <t>Decrum Womens Cropped Oversize V-Neck Quarter Sleeves Shirt [44577016] | Black, XXL</t>
  </si>
  <si>
    <t>pk35d3e55a-888b-4f01-9c07-379f38ab7823</t>
  </si>
  <si>
    <t>B0DT4MBB6L</t>
  </si>
  <si>
    <t>X004JBYBA7</t>
  </si>
  <si>
    <t>DE-WDtalingVrstyBlk-2XL</t>
  </si>
  <si>
    <t>Decrum Black Varsity Jacket For Woman | [40177016] Detailing Black, 2XL</t>
  </si>
  <si>
    <t>pk783c3fc3-fd04-4c81-a902-ee47877a4820</t>
  </si>
  <si>
    <t>B0CMD7KF26</t>
  </si>
  <si>
    <t>X0040YQXBD</t>
  </si>
  <si>
    <t>DE-WDtalingVrstyBlk-3XL</t>
  </si>
  <si>
    <t>Decrum Black High School Womens Letterman Jacket - Stylish School Jackets For Women | [40177017] Detailing Black, 3XL</t>
  </si>
  <si>
    <t>pk53c9a12f-b484-47bd-ae97-8826fb3c360f</t>
  </si>
  <si>
    <t>B0CMD44JFP</t>
  </si>
  <si>
    <t>X0040YOKXV</t>
  </si>
  <si>
    <t>DE-WDtalingVrstyBlk-M</t>
  </si>
  <si>
    <t>Decrum Black Varsity Jacket Women - Plain Letterman Jacket | [40177013] Detailing Black, M</t>
  </si>
  <si>
    <t>pk6b86620e-7bf0-45da-b678-05efe87bd60b</t>
  </si>
  <si>
    <t>B0CMD9MBT5</t>
  </si>
  <si>
    <t>X0040YOL1H</t>
  </si>
  <si>
    <t>DE-WDtalingVrstyBlk-S</t>
  </si>
  <si>
    <t>Decrum Black Women Letterman Jacket | [40177012] Detailing Black, S</t>
  </si>
  <si>
    <t>pk283176e7-02cc-4cf5-b2b2-64a29a772bc0</t>
  </si>
  <si>
    <t>B0CMD53TGL</t>
  </si>
  <si>
    <t>X0040YOL4T</t>
  </si>
  <si>
    <t>DE-WDtalingVrstyMrn-S</t>
  </si>
  <si>
    <t>Decrum Maroon Women Letterman Jacket | [40177062] Detalng Maroon, S</t>
  </si>
  <si>
    <t>pk9f5d6a3e-4d43-4f03-ad8f-00b1dad60a9a</t>
  </si>
  <si>
    <t>B0CMD8VGNP</t>
  </si>
  <si>
    <t>X0040YQXDL</t>
  </si>
  <si>
    <t>DE-WGrnRglnVNckQtrSlvBlk-L</t>
  </si>
  <si>
    <t>Decrum 3/4 Length Sleeve Womens Tops - Raglan Shirt Women Baseball Tee | [40172014] Gren&amp;Blk Rgln, Large</t>
  </si>
  <si>
    <t>pk03821c5d-edd9-45de-b00e-f36b201d3cc0</t>
  </si>
  <si>
    <t>B0CKYZJVBH</t>
  </si>
  <si>
    <t>X003ZYPAKT</t>
  </si>
  <si>
    <t>DE-WMatrntySet1-XL</t>
  </si>
  <si>
    <t>Decrum Pack of 3 Womens Pregnancy Shirts for Women Announcement - Mothers Day Gifts for Grandma [4BUN00015] | Set1, XL</t>
  </si>
  <si>
    <t>pk7d9c9365-5774-4acf-b8b2-8c4c8c6ba669</t>
  </si>
  <si>
    <t>B08B86W6XX</t>
  </si>
  <si>
    <t>X002KERHBZ</t>
  </si>
  <si>
    <t>DE-WMatrntySet20-M</t>
  </si>
  <si>
    <t>Decrum Cute Kicking Me Smalls Tshirt - Mothers Day Presents for Women | [4BUN00203] Pack of 3, M</t>
  </si>
  <si>
    <t>pkfbbd191f-a784-4dd5-a5b3-906f351ec14c</t>
  </si>
  <si>
    <t>B0C3MDX17L</t>
  </si>
  <si>
    <t>X003SXLQN7</t>
  </si>
  <si>
    <t>DE-WMatrntySet20-S</t>
  </si>
  <si>
    <t>Decrum Womens Funny Maternity Tops 3 Pack - Pregnancy Shirt First Mothers Day Gift| [4BUN00202] Pack of 3, S</t>
  </si>
  <si>
    <t>pk33e5c433-5152-4b4b-9723-7d451a90df6f</t>
  </si>
  <si>
    <t>B0C3MFXW62</t>
  </si>
  <si>
    <t>X003SX1FI3</t>
  </si>
  <si>
    <t>DE-WMatrntySet20-XL</t>
  </si>
  <si>
    <t>Decrum Funny Pregnancy Shirt - Mothers Mothers Day Shirts Day Shirts for Women | [4BUN00205] Pack of 3, XL</t>
  </si>
  <si>
    <t>pk5027d4f6-eefa-46a7-99ff-dceec649a7b4</t>
  </si>
  <si>
    <t>B0C3MC84NW</t>
  </si>
  <si>
    <t>X003SXLI4J</t>
  </si>
  <si>
    <t>DE-WMatrntySet20-XXL</t>
  </si>
  <si>
    <t>Decrum Maternity T Shirts - Maternity Tops 3 Pack | [4BUN00206] Pack of 3, XXL</t>
  </si>
  <si>
    <t>pk0f3df23f-50ab-4a79-af5b-91bda49e0fee</t>
  </si>
  <si>
    <t>B0C3MB76VW</t>
  </si>
  <si>
    <t>X003SXLI2B</t>
  </si>
  <si>
    <t>DE-WMatrntySet22-XL</t>
  </si>
  <si>
    <t>Decrum Womens Funny Maternity Shirts - Mother in Law [4BUN00225] Pack of 3, XL</t>
  </si>
  <si>
    <t>pk2f9f1ed4-f04c-4c7e-95cb-62c60b5794b8</t>
  </si>
  <si>
    <t>B0C3MF2C9P</t>
  </si>
  <si>
    <t>X003SX1DMV</t>
  </si>
  <si>
    <t>DE-WMatrntySet47-XXL</t>
  </si>
  <si>
    <t>Decrum Maternity T Shirts - Maternity Mothers Day Gifts for Wife | [4BUN00476] Pack of 3, XXL</t>
  </si>
  <si>
    <t>pk0a861ea8-6262-463a-acb4-cef999fffdf4</t>
  </si>
  <si>
    <t>B0DXKH24MC</t>
  </si>
  <si>
    <t>X004LLG4PF</t>
  </si>
  <si>
    <t>DE-WMomLifeSHS-PINK-XXL</t>
  </si>
  <si>
    <t>Decrum Mother Day Gifts for Mom - Womens Funny Tshirts [40021206-FD] | Heather Pink, XXL</t>
  </si>
  <si>
    <t>pkb031379c-c80d-4dc6-82de-fa07de943ff8</t>
  </si>
  <si>
    <t>B0F23S9BV4</t>
  </si>
  <si>
    <t>X004M6R0WZ</t>
  </si>
  <si>
    <t>DE-WMtrntyBabyEatHthrPnk-L</t>
  </si>
  <si>
    <t>Decrum Pregnancy Shirts for Women Announcement - Cute Maternity Tops [40022204-AE] | Heather Pink, L</t>
  </si>
  <si>
    <t>pk46ece3b9-00cd-4474-b6fc-68963de21b5e</t>
  </si>
  <si>
    <t>B0D7VHVX87</t>
  </si>
  <si>
    <t>X004AOCE8T</t>
  </si>
  <si>
    <t>DE-WMtrntyBabyEatRed-XL</t>
  </si>
  <si>
    <t>Decrum Mothers Day Gifts for Aunt - Maternity Tshirts [40022025-AE] | Red, XL</t>
  </si>
  <si>
    <t>pk479e8455-ae97-42ec-b248-53187db96b93</t>
  </si>
  <si>
    <t>B0D7VK3MS8</t>
  </si>
  <si>
    <t>X004AO4TOL</t>
  </si>
  <si>
    <t>DE-WPRP&amp;WHtVar-L</t>
  </si>
  <si>
    <t>Decrum Womens Varsity Jacket - Bomber Baseball Jackets | [40117174] | White, L</t>
  </si>
  <si>
    <t>pk4c7427f3-8d59-459e-9cdb-217f92c509af</t>
  </si>
  <si>
    <t>B0BXXVF8ZW</t>
  </si>
  <si>
    <t>X003QSLEOF</t>
  </si>
  <si>
    <t>DE-WRibPolo-Set34-S</t>
  </si>
  <si>
    <t>Navy Blue Black Red Polo Shirt Women Pack of 3 Black Womens Golf Shirts [4BUN00342] | Set 34, S</t>
  </si>
  <si>
    <t>pk1c341cf3-c08d-4e29-89d0-4634323b5a3a</t>
  </si>
  <si>
    <t>B0CLDMBF62</t>
  </si>
  <si>
    <t>X0040D0CG1</t>
  </si>
  <si>
    <t>DE-WShyUnicornRed-S</t>
  </si>
  <si>
    <t>Gifts for Her Unicorn Gifts for Women - Cute Womens Graphic Tee [40021022-AV] | Red, S</t>
  </si>
  <si>
    <t>pk715b6b25-654f-4dff-9ab7-cec74a00c93f</t>
  </si>
  <si>
    <t>B0D7VL2333</t>
  </si>
  <si>
    <t>X004AO90VD</t>
  </si>
  <si>
    <t>DE-WSolidColrVrstyBlk-2XL</t>
  </si>
  <si>
    <t>Decrum Black Varsity jacket For Woman | [40176016] Solid Black, 2XL</t>
  </si>
  <si>
    <t>pk54d72985-5f56-4261-b290-d388777278c3</t>
  </si>
  <si>
    <t>B0CMD9N84D</t>
  </si>
  <si>
    <t>X0040YY8W9</t>
  </si>
  <si>
    <t>DE-WSolidColrVrstyBlk-L</t>
  </si>
  <si>
    <t>Decrum Black Varsity jacket For Woman | [40176014] Solid Black, L</t>
  </si>
  <si>
    <t>pkf5f6bdc0-ba30-41c4-ad92-c6a19d4d204a</t>
  </si>
  <si>
    <t>B0CMD71FM6</t>
  </si>
  <si>
    <t>X0040YOL3Z</t>
  </si>
  <si>
    <t>DE-WSolidColrVrstyBlk-M</t>
  </si>
  <si>
    <t>Decrum Black Varsity Jacket Woman - Plain Letterman Jacket | [40176013] Solid Black, M</t>
  </si>
  <si>
    <t>pk1f3e5917-9ccc-4a79-a39e-c3e20fecfbb1</t>
  </si>
  <si>
    <t>B0CMD6JQ7D</t>
  </si>
  <si>
    <t>X0040YY3ZL</t>
  </si>
  <si>
    <t>DE-WSolidColrVrstyRBlu-XS</t>
  </si>
  <si>
    <t>Decrum Royal Blue Women Letterman Jacket - Plain Womens Jacket | [40176111] Solid Blue, XS</t>
  </si>
  <si>
    <t>pk3f7ef8f0-11cc-4ddc-8093-73cefa0c62f4</t>
  </si>
  <si>
    <t>B0CMD4Y2YY</t>
  </si>
  <si>
    <t>X0040YOLB7</t>
  </si>
  <si>
    <t>NW8757742</t>
  </si>
  <si>
    <t>Decrum Workout Shirts Men - Mens Funny Gym Shirt [40007013-AQ] | Installing Muscle, M</t>
  </si>
  <si>
    <t>pk01af6b36-1633-46bc-a938-07a82ca89e44</t>
  </si>
  <si>
    <t>B0B82MJHW2</t>
  </si>
  <si>
    <t>X003C31KUR</t>
  </si>
  <si>
    <t>NWDEWSHIRT02-L</t>
  </si>
  <si>
    <t>Unicorn Women's Novelty T-Shirts - Womens T Shirts Graphic [40021014-AV] | Black, L</t>
  </si>
  <si>
    <t>pkc2a11640-8fea-446f-af0b-b5d26b86535c</t>
  </si>
  <si>
    <t>B0B82V2H7R</t>
  </si>
  <si>
    <t>X003C2WLPL</t>
  </si>
  <si>
    <t>NWDEWSHIRT02-S</t>
  </si>
  <si>
    <t>Unicorn Black Graphic Tee for Women - Womens Graphic Tee [40021012-AV] | Black, S</t>
  </si>
  <si>
    <t>pk3f57a088-f312-40cd-a1a1-59ab68c5c0e0</t>
  </si>
  <si>
    <t>B0B82Y2GXK</t>
  </si>
  <si>
    <t>X003C2WT6R</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</si>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</sst>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8">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91"/>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9.0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6.0</v>
      </c>
      <c r="K8" t="n">
        <f>SUM(M8:INDEX(M8:XFD8,1,M3))</f>
        <v>0.0</v>
      </c>
      <c r="L8" s="37"/>
    </row>
    <row r="9">
      <c r="A9" t="s">
        <v>43</v>
      </c>
      <c r="B9" t="s">
        <v>44</v>
      </c>
      <c r="C9" t="s">
        <v>45</v>
      </c>
      <c r="D9" t="s">
        <v>46</v>
      </c>
      <c r="E9" t="s">
        <v>47</v>
      </c>
      <c r="F9" t="s">
        <v>30</v>
      </c>
      <c r="G9" t="s">
        <v>31</v>
      </c>
      <c r="H9" t="s">
        <v>32</v>
      </c>
      <c r="I9" t="s">
        <v>32</v>
      </c>
      <c r="J9" t="n">
        <v>1.0</v>
      </c>
      <c r="K9" t="n">
        <f>SUM(M9:INDEX(M9:XFD9,1,M3))</f>
        <v>0.0</v>
      </c>
      <c r="L9" s="37"/>
    </row>
    <row r="10">
      <c r="A10" t="s">
        <v>48</v>
      </c>
      <c r="B10" t="s">
        <v>49</v>
      </c>
      <c r="C10" t="s">
        <v>50</v>
      </c>
      <c r="D10" t="s">
        <v>51</v>
      </c>
      <c r="E10" t="s">
        <v>52</v>
      </c>
      <c r="F10" t="s">
        <v>30</v>
      </c>
      <c r="G10" t="s">
        <v>31</v>
      </c>
      <c r="H10" t="s">
        <v>32</v>
      </c>
      <c r="I10" t="s">
        <v>32</v>
      </c>
      <c r="J10" t="n">
        <v>2.0</v>
      </c>
      <c r="K10" t="n">
        <f>SUM(M10:INDEX(M10:XFD10,1,M3))</f>
        <v>0.0</v>
      </c>
      <c r="L10" s="37"/>
    </row>
    <row r="11">
      <c r="A11" t="s">
        <v>53</v>
      </c>
      <c r="B11" t="s">
        <v>54</v>
      </c>
      <c r="C11" t="s">
        <v>55</v>
      </c>
      <c r="D11" t="s">
        <v>56</v>
      </c>
      <c r="E11" t="s">
        <v>57</v>
      </c>
      <c r="F11" t="s">
        <v>30</v>
      </c>
      <c r="G11" t="s">
        <v>31</v>
      </c>
      <c r="H11" t="s">
        <v>32</v>
      </c>
      <c r="I11" t="s">
        <v>32</v>
      </c>
      <c r="J11" t="n">
        <v>6.0</v>
      </c>
      <c r="K11" t="n">
        <f>SUM(M11:INDEX(M11:XFD11,1,M3))</f>
        <v>0.0</v>
      </c>
      <c r="L11" s="37"/>
    </row>
    <row r="12">
      <c r="A12" t="s">
        <v>58</v>
      </c>
      <c r="B12" t="s">
        <v>59</v>
      </c>
      <c r="C12" t="s">
        <v>60</v>
      </c>
      <c r="D12" t="s">
        <v>61</v>
      </c>
      <c r="E12" t="s">
        <v>62</v>
      </c>
      <c r="F12" t="s">
        <v>30</v>
      </c>
      <c r="G12" t="s">
        <v>31</v>
      </c>
      <c r="H12" t="s">
        <v>32</v>
      </c>
      <c r="I12" t="s">
        <v>32</v>
      </c>
      <c r="J12" t="n">
        <v>2.0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2.0</v>
      </c>
      <c r="K14" t="n">
        <f>SUM(M14:INDEX(M14:XFD14,1,M3))</f>
        <v>0.0</v>
      </c>
      <c r="L14" s="37"/>
    </row>
    <row r="15">
      <c r="A15" t="s">
        <v>73</v>
      </c>
      <c r="B15" t="s">
        <v>74</v>
      </c>
      <c r="C15" t="s">
        <v>75</v>
      </c>
      <c r="D15" t="s">
        <v>76</v>
      </c>
      <c r="E15" t="s">
        <v>77</v>
      </c>
      <c r="F15" t="s">
        <v>30</v>
      </c>
      <c r="G15" t="s">
        <v>31</v>
      </c>
      <c r="H15" t="s">
        <v>32</v>
      </c>
      <c r="I15" t="s">
        <v>32</v>
      </c>
      <c r="J15" t="n">
        <v>2.0</v>
      </c>
      <c r="K15" t="n">
        <f>SUM(M15:INDEX(M15:XFD15,1,M3))</f>
        <v>0.0</v>
      </c>
      <c r="L15" s="37"/>
    </row>
    <row r="16">
      <c r="A16" t="s">
        <v>78</v>
      </c>
      <c r="B16" t="s">
        <v>79</v>
      </c>
      <c r="C16" t="s">
        <v>80</v>
      </c>
      <c r="D16" t="s">
        <v>81</v>
      </c>
      <c r="E16" t="s">
        <v>82</v>
      </c>
      <c r="F16" t="s">
        <v>30</v>
      </c>
      <c r="G16" t="s">
        <v>31</v>
      </c>
      <c r="H16" t="s">
        <v>32</v>
      </c>
      <c r="I16" t="s">
        <v>32</v>
      </c>
      <c r="J16" t="n">
        <v>7.0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8.0</v>
      </c>
      <c r="K21" t="n">
        <f>SUM(M21:INDEX(M21:XFD21,1,M3))</f>
        <v>0.0</v>
      </c>
      <c r="L21" s="37"/>
    </row>
    <row r="22">
      <c r="A22" t="s">
        <v>108</v>
      </c>
      <c r="B22" t="s">
        <v>109</v>
      </c>
      <c r="C22" t="s">
        <v>110</v>
      </c>
      <c r="D22" t="s">
        <v>111</v>
      </c>
      <c r="E22" t="s">
        <v>112</v>
      </c>
      <c r="F22" t="s">
        <v>30</v>
      </c>
      <c r="G22" t="s">
        <v>31</v>
      </c>
      <c r="H22" t="s">
        <v>32</v>
      </c>
      <c r="I22" t="s">
        <v>32</v>
      </c>
      <c r="J22" t="n">
        <v>3.0</v>
      </c>
      <c r="K22" t="n">
        <f>SUM(M22:INDEX(M22:XFD22,1,M3))</f>
        <v>0.0</v>
      </c>
      <c r="L22" s="37"/>
    </row>
    <row r="23">
      <c r="A23" t="s">
        <v>113</v>
      </c>
      <c r="B23" t="s">
        <v>114</v>
      </c>
      <c r="C23" t="s">
        <v>115</v>
      </c>
      <c r="D23" t="s">
        <v>116</v>
      </c>
      <c r="E23" t="s">
        <v>117</v>
      </c>
      <c r="F23" t="s">
        <v>30</v>
      </c>
      <c r="G23" t="s">
        <v>31</v>
      </c>
      <c r="H23" t="s">
        <v>32</v>
      </c>
      <c r="I23" t="s">
        <v>32</v>
      </c>
      <c r="J23" t="n">
        <v>10.0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2.0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6.0</v>
      </c>
      <c r="K28" t="n">
        <f>SUM(M28:INDEX(M28:XFD28,1,M3))</f>
        <v>0.0</v>
      </c>
      <c r="L28" s="37"/>
    </row>
    <row r="29">
      <c r="A29" t="s">
        <v>143</v>
      </c>
      <c r="B29" t="s">
        <v>144</v>
      </c>
      <c r="C29" t="s">
        <v>145</v>
      </c>
      <c r="D29" t="s">
        <v>146</v>
      </c>
      <c r="E29" t="s">
        <v>147</v>
      </c>
      <c r="F29" t="s">
        <v>30</v>
      </c>
      <c r="G29" t="s">
        <v>31</v>
      </c>
      <c r="H29" t="s">
        <v>32</v>
      </c>
      <c r="I29" t="s">
        <v>32</v>
      </c>
      <c r="J29" t="n">
        <v>18.0</v>
      </c>
      <c r="K29" t="n">
        <f>SUM(M29:INDEX(M29:XFD29,1,M3))</f>
        <v>0.0</v>
      </c>
      <c r="L29" s="37"/>
    </row>
    <row r="30">
      <c r="A30" t="s">
        <v>148</v>
      </c>
      <c r="B30" t="s">
        <v>149</v>
      </c>
      <c r="C30" t="s">
        <v>150</v>
      </c>
      <c r="D30" t="s">
        <v>151</v>
      </c>
      <c r="E30" t="s">
        <v>152</v>
      </c>
      <c r="F30" t="s">
        <v>30</v>
      </c>
      <c r="G30" t="s">
        <v>31</v>
      </c>
      <c r="H30" t="s">
        <v>32</v>
      </c>
      <c r="I30" t="s">
        <v>32</v>
      </c>
      <c r="J30" t="n">
        <v>2.0</v>
      </c>
      <c r="K30" t="n">
        <f>SUM(M30:INDEX(M30:XFD30,1,M3))</f>
        <v>0.0</v>
      </c>
      <c r="L30" s="37"/>
    </row>
    <row r="31">
      <c r="A31" t="s">
        <v>153</v>
      </c>
      <c r="B31" t="s">
        <v>154</v>
      </c>
      <c r="C31" t="s">
        <v>155</v>
      </c>
      <c r="D31" t="s">
        <v>156</v>
      </c>
      <c r="E31" t="s">
        <v>157</v>
      </c>
      <c r="F31" t="s">
        <v>30</v>
      </c>
      <c r="G31" t="s">
        <v>31</v>
      </c>
      <c r="H31" t="s">
        <v>32</v>
      </c>
      <c r="I31" t="s">
        <v>32</v>
      </c>
      <c r="J31" t="n">
        <v>4.0</v>
      </c>
      <c r="K31" t="n">
        <f>SUM(M31:INDEX(M31:XFD31,1,M3))</f>
        <v>0.0</v>
      </c>
      <c r="L31" s="37"/>
    </row>
    <row r="32">
      <c r="A32" t="s">
        <v>158</v>
      </c>
      <c r="B32" t="s">
        <v>159</v>
      </c>
      <c r="C32" t="s">
        <v>160</v>
      </c>
      <c r="D32" t="s">
        <v>161</v>
      </c>
      <c r="E32" t="s">
        <v>162</v>
      </c>
      <c r="F32" t="s">
        <v>30</v>
      </c>
      <c r="G32" t="s">
        <v>31</v>
      </c>
      <c r="H32" t="s">
        <v>32</v>
      </c>
      <c r="I32" t="s">
        <v>32</v>
      </c>
      <c r="J32" t="n">
        <v>2.0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5.0</v>
      </c>
      <c r="K34" t="n">
        <f>SUM(M34:INDEX(M34:XFD34,1,M3))</f>
        <v>0.0</v>
      </c>
      <c r="L34" s="37"/>
    </row>
    <row r="35">
      <c r="A35" t="s">
        <v>173</v>
      </c>
      <c r="B35" t="s">
        <v>174</v>
      </c>
      <c r="C35" t="s">
        <v>175</v>
      </c>
      <c r="D35" t="s">
        <v>176</v>
      </c>
      <c r="E35" t="s">
        <v>177</v>
      </c>
      <c r="F35" t="s">
        <v>30</v>
      </c>
      <c r="G35" t="s">
        <v>31</v>
      </c>
      <c r="H35" t="s">
        <v>32</v>
      </c>
      <c r="I35" t="s">
        <v>32</v>
      </c>
      <c r="J35" t="n">
        <v>1.0</v>
      </c>
      <c r="K35" t="n">
        <f>SUM(M35:INDEX(M35:XFD35,1,M3))</f>
        <v>0.0</v>
      </c>
      <c r="L35" s="37"/>
    </row>
    <row r="36">
      <c r="A36" t="s">
        <v>178</v>
      </c>
      <c r="B36" t="s">
        <v>179</v>
      </c>
      <c r="C36" t="s">
        <v>180</v>
      </c>
      <c r="D36" t="s">
        <v>181</v>
      </c>
      <c r="E36" t="s">
        <v>182</v>
      </c>
      <c r="F36" t="s">
        <v>30</v>
      </c>
      <c r="G36" t="s">
        <v>31</v>
      </c>
      <c r="H36" t="s">
        <v>32</v>
      </c>
      <c r="I36" t="s">
        <v>32</v>
      </c>
      <c r="J36" t="n">
        <v>5.0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7.0</v>
      </c>
      <c r="K40" t="n">
        <f>SUM(M40:INDEX(M40:XFD40,1,M3))</f>
        <v>0.0</v>
      </c>
      <c r="L40" s="37"/>
    </row>
    <row r="41">
      <c r="A41" t="s">
        <v>203</v>
      </c>
      <c r="B41" t="s">
        <v>204</v>
      </c>
      <c r="C41" t="s">
        <v>205</v>
      </c>
      <c r="D41" t="s">
        <v>206</v>
      </c>
      <c r="E41" t="s">
        <v>207</v>
      </c>
      <c r="F41" t="s">
        <v>30</v>
      </c>
      <c r="G41" t="s">
        <v>31</v>
      </c>
      <c r="H41" t="s">
        <v>32</v>
      </c>
      <c r="I41" t="s">
        <v>32</v>
      </c>
      <c r="J41" t="n">
        <v>2.0</v>
      </c>
      <c r="K41" t="n">
        <f>SUM(M41:INDEX(M41:XFD41,1,M3))</f>
        <v>0.0</v>
      </c>
      <c r="L41" s="37"/>
    </row>
    <row r="42">
      <c r="A42" t="s">
        <v>208</v>
      </c>
      <c r="B42" t="s">
        <v>209</v>
      </c>
      <c r="C42" t="s">
        <v>210</v>
      </c>
      <c r="D42" t="s">
        <v>211</v>
      </c>
      <c r="E42" t="s">
        <v>212</v>
      </c>
      <c r="F42" t="s">
        <v>30</v>
      </c>
      <c r="G42" t="s">
        <v>31</v>
      </c>
      <c r="H42" t="s">
        <v>32</v>
      </c>
      <c r="I42" t="s">
        <v>32</v>
      </c>
      <c r="J42" t="n">
        <v>4.0</v>
      </c>
      <c r="K42" t="n">
        <f>SUM(M42:INDEX(M42:XFD42,1,M3))</f>
        <v>0.0</v>
      </c>
      <c r="L42" s="37"/>
    </row>
    <row r="43">
      <c r="A43" t="s">
        <v>213</v>
      </c>
      <c r="B43" t="s">
        <v>214</v>
      </c>
      <c r="C43" t="s">
        <v>215</v>
      </c>
      <c r="D43" t="s">
        <v>216</v>
      </c>
      <c r="E43" t="s">
        <v>217</v>
      </c>
      <c r="F43" t="s">
        <v>30</v>
      </c>
      <c r="G43" t="s">
        <v>31</v>
      </c>
      <c r="H43" t="s">
        <v>32</v>
      </c>
      <c r="I43" t="s">
        <v>32</v>
      </c>
      <c r="J43" t="n">
        <v>2.0</v>
      </c>
      <c r="K43" t="n">
        <f>SUM(M43:INDEX(M43:XFD43,1,M3))</f>
        <v>0.0</v>
      </c>
      <c r="L43" s="37"/>
    </row>
    <row r="44">
      <c r="A44" t="s">
        <v>218</v>
      </c>
      <c r="B44" t="s">
        <v>219</v>
      </c>
      <c r="C44" t="s">
        <v>220</v>
      </c>
      <c r="D44" t="s">
        <v>221</v>
      </c>
      <c r="E44" t="s">
        <v>222</v>
      </c>
      <c r="F44" t="s">
        <v>30</v>
      </c>
      <c r="G44" t="s">
        <v>31</v>
      </c>
      <c r="H44" t="s">
        <v>32</v>
      </c>
      <c r="I44" t="s">
        <v>32</v>
      </c>
      <c r="J44" t="n">
        <v>7.0</v>
      </c>
      <c r="K44" t="n">
        <f>SUM(M44:INDEX(M44:XFD44,1,M3))</f>
        <v>0.0</v>
      </c>
      <c r="L44" s="37"/>
    </row>
    <row r="45">
      <c r="A45" t="s">
        <v>223</v>
      </c>
      <c r="B45" t="s">
        <v>224</v>
      </c>
      <c r="C45" t="s">
        <v>225</v>
      </c>
      <c r="D45" t="s">
        <v>226</v>
      </c>
      <c r="E45" t="s">
        <v>227</v>
      </c>
      <c r="F45" t="s">
        <v>30</v>
      </c>
      <c r="G45" t="s">
        <v>31</v>
      </c>
      <c r="H45" t="s">
        <v>32</v>
      </c>
      <c r="I45" t="s">
        <v>32</v>
      </c>
      <c r="J45" t="n">
        <v>3.0</v>
      </c>
      <c r="K45" t="n">
        <f>SUM(M45:INDEX(M45:XFD45,1,M3))</f>
        <v>0.0</v>
      </c>
      <c r="L45" s="37"/>
    </row>
    <row r="46">
      <c r="A46" t="s">
        <v>228</v>
      </c>
      <c r="B46" t="s">
        <v>229</v>
      </c>
      <c r="C46" t="s">
        <v>230</v>
      </c>
      <c r="D46" t="s">
        <v>231</v>
      </c>
      <c r="E46" t="s">
        <v>232</v>
      </c>
      <c r="F46" t="s">
        <v>30</v>
      </c>
      <c r="G46" t="s">
        <v>31</v>
      </c>
      <c r="H46" t="s">
        <v>32</v>
      </c>
      <c r="I46" t="s">
        <v>32</v>
      </c>
      <c r="J46" t="n">
        <v>6.0</v>
      </c>
      <c r="K46" t="n">
        <f>SUM(M46:INDEX(M46:XFD46,1,M3))</f>
        <v>0.0</v>
      </c>
      <c r="L46" s="37"/>
    </row>
    <row r="47">
      <c r="A47" t="s">
        <v>233</v>
      </c>
      <c r="B47" t="s">
        <v>234</v>
      </c>
      <c r="C47" t="s">
        <v>235</v>
      </c>
      <c r="D47" t="s">
        <v>236</v>
      </c>
      <c r="E47" t="s">
        <v>237</v>
      </c>
      <c r="F47" t="s">
        <v>30</v>
      </c>
      <c r="G47" t="s">
        <v>31</v>
      </c>
      <c r="H47" t="s">
        <v>32</v>
      </c>
      <c r="I47" t="s">
        <v>32</v>
      </c>
      <c r="J47" t="n">
        <v>8.0</v>
      </c>
      <c r="K47" t="n">
        <f>SUM(M47:INDEX(M47:XFD47,1,M3))</f>
        <v>0.0</v>
      </c>
      <c r="L47" s="37"/>
    </row>
    <row r="48">
      <c r="A48" t="s">
        <v>238</v>
      </c>
      <c r="B48" t="s">
        <v>239</v>
      </c>
      <c r="C48" t="s">
        <v>240</v>
      </c>
      <c r="D48" t="s">
        <v>241</v>
      </c>
      <c r="E48" t="s">
        <v>242</v>
      </c>
      <c r="F48" t="s">
        <v>30</v>
      </c>
      <c r="G48" t="s">
        <v>31</v>
      </c>
      <c r="H48" t="s">
        <v>32</v>
      </c>
      <c r="I48" t="s">
        <v>32</v>
      </c>
      <c r="J48" t="n">
        <v>7.0</v>
      </c>
      <c r="K48" t="n">
        <f>SUM(M48:INDEX(M48:XFD48,1,M3))</f>
        <v>0.0</v>
      </c>
      <c r="L48" s="37"/>
    </row>
    <row r="49">
      <c r="A49" t="s">
        <v>243</v>
      </c>
      <c r="B49" t="s">
        <v>244</v>
      </c>
      <c r="C49" t="s">
        <v>245</v>
      </c>
      <c r="D49" t="s">
        <v>246</v>
      </c>
      <c r="E49" t="s">
        <v>247</v>
      </c>
      <c r="F49" t="s">
        <v>30</v>
      </c>
      <c r="G49" t="s">
        <v>31</v>
      </c>
      <c r="H49" t="s">
        <v>32</v>
      </c>
      <c r="I49" t="s">
        <v>32</v>
      </c>
      <c r="J49" t="n">
        <v>5.0</v>
      </c>
      <c r="K49" t="n">
        <f>SUM(M49:INDEX(M49:XFD49,1,M3))</f>
        <v>0.0</v>
      </c>
      <c r="L49" s="37"/>
    </row>
    <row r="50">
      <c r="A50" t="s">
        <v>248</v>
      </c>
      <c r="B50" t="s">
        <v>249</v>
      </c>
      <c r="C50" t="s">
        <v>250</v>
      </c>
      <c r="D50" t="s">
        <v>251</v>
      </c>
      <c r="E50" t="s">
        <v>252</v>
      </c>
      <c r="F50" t="s">
        <v>30</v>
      </c>
      <c r="G50" t="s">
        <v>31</v>
      </c>
      <c r="H50" t="s">
        <v>32</v>
      </c>
      <c r="I50" t="s">
        <v>32</v>
      </c>
      <c r="J50" t="n">
        <v>5.0</v>
      </c>
      <c r="K50" t="n">
        <f>SUM(M50:INDEX(M50:XFD50,1,M3))</f>
        <v>0.0</v>
      </c>
      <c r="L50" s="37"/>
    </row>
    <row r="51">
      <c r="A51" t="s">
        <v>253</v>
      </c>
      <c r="B51" t="s">
        <v>254</v>
      </c>
      <c r="C51" t="s">
        <v>255</v>
      </c>
      <c r="D51" t="s">
        <v>256</v>
      </c>
      <c r="E51" t="s">
        <v>257</v>
      </c>
      <c r="F51" t="s">
        <v>30</v>
      </c>
      <c r="G51" t="s">
        <v>31</v>
      </c>
      <c r="H51" t="s">
        <v>32</v>
      </c>
      <c r="I51" t="s">
        <v>32</v>
      </c>
      <c r="J51" t="n">
        <v>7.0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8.0</v>
      </c>
      <c r="K53" t="n">
        <f>SUM(M53:INDEX(M53:XFD53,1,M3))</f>
        <v>0.0</v>
      </c>
      <c r="L53" s="37"/>
    </row>
    <row r="54">
      <c r="A54" t="s">
        <v>268</v>
      </c>
      <c r="B54" t="s">
        <v>269</v>
      </c>
      <c r="C54" t="s">
        <v>270</v>
      </c>
      <c r="D54" t="s">
        <v>271</v>
      </c>
      <c r="E54" t="s">
        <v>272</v>
      </c>
      <c r="F54" t="s">
        <v>30</v>
      </c>
      <c r="G54" t="s">
        <v>31</v>
      </c>
      <c r="H54" t="s">
        <v>32</v>
      </c>
      <c r="I54" t="s">
        <v>32</v>
      </c>
      <c r="J54" t="n">
        <v>9.0</v>
      </c>
      <c r="K54" t="n">
        <f>SUM(M54:INDEX(M54:XFD54,1,M3))</f>
        <v>0.0</v>
      </c>
      <c r="L54" s="37"/>
    </row>
    <row r="55">
      <c r="A55" t="s">
        <v>273</v>
      </c>
      <c r="B55" t="s">
        <v>274</v>
      </c>
      <c r="C55" t="s">
        <v>275</v>
      </c>
      <c r="D55" t="s">
        <v>276</v>
      </c>
      <c r="E55" t="s">
        <v>277</v>
      </c>
      <c r="F55" t="s">
        <v>30</v>
      </c>
      <c r="G55" t="s">
        <v>31</v>
      </c>
      <c r="H55" t="s">
        <v>32</v>
      </c>
      <c r="I55" t="s">
        <v>32</v>
      </c>
      <c r="J55" t="n">
        <v>8.0</v>
      </c>
      <c r="K55" t="n">
        <f>SUM(M55:INDEX(M55:XFD55,1,M3))</f>
        <v>0.0</v>
      </c>
      <c r="L55" s="37"/>
    </row>
    <row r="56">
      <c r="A56" t="s">
        <v>278</v>
      </c>
      <c r="B56" t="s">
        <v>279</v>
      </c>
      <c r="C56" t="s">
        <v>280</v>
      </c>
      <c r="D56" t="s">
        <v>281</v>
      </c>
      <c r="E56" t="s">
        <v>282</v>
      </c>
      <c r="F56" t="s">
        <v>30</v>
      </c>
      <c r="G56" t="s">
        <v>31</v>
      </c>
      <c r="H56" t="s">
        <v>32</v>
      </c>
      <c r="I56" t="s">
        <v>32</v>
      </c>
      <c r="J56" t="n">
        <v>7.0</v>
      </c>
      <c r="K56" t="n">
        <f>SUM(M56:INDEX(M56:XFD56,1,M3))</f>
        <v>0.0</v>
      </c>
      <c r="L56" s="37"/>
    </row>
    <row r="57">
      <c r="A57" t="s">
        <v>283</v>
      </c>
      <c r="B57" t="s">
        <v>284</v>
      </c>
      <c r="C57" t="s">
        <v>285</v>
      </c>
      <c r="D57" t="s">
        <v>286</v>
      </c>
      <c r="E57" t="s">
        <v>287</v>
      </c>
      <c r="F57" t="s">
        <v>30</v>
      </c>
      <c r="G57" t="s">
        <v>31</v>
      </c>
      <c r="H57" t="s">
        <v>32</v>
      </c>
      <c r="I57" t="s">
        <v>32</v>
      </c>
      <c r="J57" t="n">
        <v>6.0</v>
      </c>
      <c r="K57" t="n">
        <f>SUM(M57:INDEX(M57:XFD57,1,M3))</f>
        <v>0.0</v>
      </c>
      <c r="L57" s="37"/>
    </row>
    <row r="58">
      <c r="A58" t="s">
        <v>288</v>
      </c>
      <c r="B58" t="s">
        <v>289</v>
      </c>
      <c r="C58" t="s">
        <v>290</v>
      </c>
      <c r="D58" t="s">
        <v>291</v>
      </c>
      <c r="E58" t="s">
        <v>292</v>
      </c>
      <c r="F58" t="s">
        <v>30</v>
      </c>
      <c r="G58" t="s">
        <v>31</v>
      </c>
      <c r="H58" t="s">
        <v>32</v>
      </c>
      <c r="I58" t="s">
        <v>32</v>
      </c>
      <c r="J58" t="n">
        <v>6.0</v>
      </c>
      <c r="K58" t="n">
        <f>SUM(M58:INDEX(M58:XFD58,1,M3))</f>
        <v>0.0</v>
      </c>
      <c r="L58" s="37"/>
    </row>
    <row r="59">
      <c r="A59" t="s">
        <v>293</v>
      </c>
      <c r="B59" t="s">
        <v>294</v>
      </c>
      <c r="C59" t="s">
        <v>295</v>
      </c>
      <c r="D59" t="s">
        <v>296</v>
      </c>
      <c r="E59" t="s">
        <v>297</v>
      </c>
      <c r="F59" t="s">
        <v>30</v>
      </c>
      <c r="G59" t="s">
        <v>31</v>
      </c>
      <c r="H59" t="s">
        <v>32</v>
      </c>
      <c r="I59" t="s">
        <v>32</v>
      </c>
      <c r="J59" t="n">
        <v>5.0</v>
      </c>
      <c r="K59" t="n">
        <f>SUM(M59:INDEX(M59:XFD59,1,M3))</f>
        <v>0.0</v>
      </c>
      <c r="L59" s="37"/>
    </row>
    <row r="60">
      <c r="A60" t="s">
        <v>298</v>
      </c>
      <c r="B60" t="s">
        <v>299</v>
      </c>
      <c r="C60" t="s">
        <v>300</v>
      </c>
      <c r="D60" t="s">
        <v>301</v>
      </c>
      <c r="E60" t="s">
        <v>302</v>
      </c>
      <c r="F60" t="s">
        <v>30</v>
      </c>
      <c r="G60" t="s">
        <v>31</v>
      </c>
      <c r="H60" t="s">
        <v>32</v>
      </c>
      <c r="I60" t="s">
        <v>32</v>
      </c>
      <c r="J60" t="n">
        <v>10.0</v>
      </c>
      <c r="K60" t="n">
        <f>SUM(M60:INDEX(M60:XFD60,1,M3))</f>
        <v>0.0</v>
      </c>
      <c r="L60" s="37"/>
    </row>
    <row r="61">
      <c r="A61" t="s">
        <v>303</v>
      </c>
      <c r="B61" t="s">
        <v>304</v>
      </c>
      <c r="C61" t="s">
        <v>305</v>
      </c>
      <c r="D61" t="s">
        <v>306</v>
      </c>
      <c r="E61" t="s">
        <v>307</v>
      </c>
      <c r="F61" t="s">
        <v>30</v>
      </c>
      <c r="G61" t="s">
        <v>31</v>
      </c>
      <c r="H61" t="s">
        <v>32</v>
      </c>
      <c r="I61" t="s">
        <v>32</v>
      </c>
      <c r="J61" t="n">
        <v>6.0</v>
      </c>
      <c r="K61" t="n">
        <f>SUM(M61:INDEX(M61:XFD61,1,M3))</f>
        <v>0.0</v>
      </c>
      <c r="L61" s="37"/>
    </row>
    <row r="62">
      <c r="A62" t="s">
        <v>308</v>
      </c>
      <c r="B62" t="s">
        <v>309</v>
      </c>
      <c r="C62" t="s">
        <v>310</v>
      </c>
      <c r="D62" t="s">
        <v>311</v>
      </c>
      <c r="E62" t="s">
        <v>312</v>
      </c>
      <c r="F62" t="s">
        <v>30</v>
      </c>
      <c r="G62" t="s">
        <v>31</v>
      </c>
      <c r="H62" t="s">
        <v>32</v>
      </c>
      <c r="I62" t="s">
        <v>32</v>
      </c>
      <c r="J62" t="n">
        <v>10.0</v>
      </c>
      <c r="K62" t="n">
        <f>SUM(M62:INDEX(M62:XFD62,1,M3))</f>
        <v>0.0</v>
      </c>
      <c r="L62" s="37"/>
    </row>
    <row r="63">
      <c r="A63" t="s">
        <v>313</v>
      </c>
      <c r="B63" t="s">
        <v>314</v>
      </c>
      <c r="C63" t="s">
        <v>315</v>
      </c>
      <c r="D63" t="s">
        <v>316</v>
      </c>
      <c r="E63" t="s">
        <v>317</v>
      </c>
      <c r="F63" t="s">
        <v>30</v>
      </c>
      <c r="G63" t="s">
        <v>31</v>
      </c>
      <c r="H63" t="s">
        <v>32</v>
      </c>
      <c r="I63" t="s">
        <v>32</v>
      </c>
      <c r="J63" t="n">
        <v>9.0</v>
      </c>
      <c r="K63" t="n">
        <f>SUM(M63:INDEX(M63:XFD63,1,M3))</f>
        <v>0.0</v>
      </c>
      <c r="L63" s="37"/>
    </row>
    <row r="64">
      <c r="A64" t="s">
        <v>318</v>
      </c>
      <c r="B64" t="s">
        <v>319</v>
      </c>
      <c r="C64" t="s">
        <v>320</v>
      </c>
      <c r="D64" t="s">
        <v>321</v>
      </c>
      <c r="E64" t="s">
        <v>322</v>
      </c>
      <c r="F64" t="s">
        <v>30</v>
      </c>
      <c r="G64" t="s">
        <v>31</v>
      </c>
      <c r="H64" t="s">
        <v>32</v>
      </c>
      <c r="I64" t="s">
        <v>32</v>
      </c>
      <c r="J64" t="n">
        <v>4.0</v>
      </c>
      <c r="K64" t="n">
        <f>SUM(M64:INDEX(M64:XFD64,1,M3))</f>
        <v>0.0</v>
      </c>
      <c r="L64" s="37"/>
    </row>
    <row r="65">
      <c r="A65" t="s">
        <v>323</v>
      </c>
      <c r="B65" t="s">
        <v>324</v>
      </c>
      <c r="C65" t="s">
        <v>325</v>
      </c>
      <c r="D65" t="s">
        <v>326</v>
      </c>
      <c r="E65" t="s">
        <v>327</v>
      </c>
      <c r="F65" t="s">
        <v>30</v>
      </c>
      <c r="G65" t="s">
        <v>31</v>
      </c>
      <c r="H65" t="s">
        <v>32</v>
      </c>
      <c r="I65" t="s">
        <v>32</v>
      </c>
      <c r="J65" t="n">
        <v>3.0</v>
      </c>
      <c r="K65" t="n">
        <f>SUM(M65:INDEX(M65:XFD65,1,M3))</f>
        <v>0.0</v>
      </c>
      <c r="L65" s="37"/>
    </row>
    <row r="66">
      <c r="A66" t="s">
        <v>328</v>
      </c>
      <c r="B66" t="s">
        <v>329</v>
      </c>
      <c r="C66" t="s">
        <v>330</v>
      </c>
      <c r="D66" t="s">
        <v>331</v>
      </c>
      <c r="E66" t="s">
        <v>332</v>
      </c>
      <c r="F66" t="s">
        <v>30</v>
      </c>
      <c r="G66" t="s">
        <v>31</v>
      </c>
      <c r="H66" t="s">
        <v>32</v>
      </c>
      <c r="I66" t="s">
        <v>32</v>
      </c>
      <c r="J66" t="n">
        <v>5.0</v>
      </c>
      <c r="K66" t="n">
        <f>SUM(M66:INDEX(M66:XFD66,1,M3))</f>
        <v>0.0</v>
      </c>
      <c r="L66" s="37"/>
    </row>
    <row r="67">
      <c r="A67" t="s">
        <v>333</v>
      </c>
      <c r="B67" t="s">
        <v>334</v>
      </c>
      <c r="C67" t="s">
        <v>335</v>
      </c>
      <c r="D67" t="s">
        <v>336</v>
      </c>
      <c r="E67" t="s">
        <v>337</v>
      </c>
      <c r="F67" t="s">
        <v>30</v>
      </c>
      <c r="G67" t="s">
        <v>31</v>
      </c>
      <c r="H67" t="s">
        <v>32</v>
      </c>
      <c r="I67" t="s">
        <v>32</v>
      </c>
      <c r="J67" t="n">
        <v>6.0</v>
      </c>
      <c r="K67" t="n">
        <f>SUM(M67:INDEX(M67:XFD67,1,M3))</f>
        <v>0.0</v>
      </c>
      <c r="L67" s="37"/>
    </row>
    <row r="68">
      <c r="A68" t="s">
        <v>338</v>
      </c>
      <c r="B68" t="s">
        <v>339</v>
      </c>
      <c r="C68" t="s">
        <v>340</v>
      </c>
      <c r="D68" t="s">
        <v>341</v>
      </c>
      <c r="E68" t="s">
        <v>342</v>
      </c>
      <c r="F68" t="s">
        <v>30</v>
      </c>
      <c r="G68" t="s">
        <v>31</v>
      </c>
      <c r="H68" t="s">
        <v>32</v>
      </c>
      <c r="I68" t="s">
        <v>32</v>
      </c>
      <c r="J68" t="n">
        <v>4.0</v>
      </c>
      <c r="K68" t="n">
        <f>SUM(M68:INDEX(M68:XFD68,1,M3))</f>
        <v>0.0</v>
      </c>
      <c r="L68" s="37"/>
    </row>
    <row r="69">
      <c r="A69" t="s">
        <v>343</v>
      </c>
      <c r="B69" t="s">
        <v>344</v>
      </c>
      <c r="C69" t="s">
        <v>345</v>
      </c>
      <c r="D69" t="s">
        <v>346</v>
      </c>
      <c r="E69" t="s">
        <v>347</v>
      </c>
      <c r="F69" t="s">
        <v>30</v>
      </c>
      <c r="G69" t="s">
        <v>31</v>
      </c>
      <c r="H69" t="s">
        <v>32</v>
      </c>
      <c r="I69" t="s">
        <v>32</v>
      </c>
      <c r="J69" t="n">
        <v>4.0</v>
      </c>
      <c r="K69" t="n">
        <f>SUM(M69:INDEX(M69:XFD69,1,M3))</f>
        <v>0.0</v>
      </c>
      <c r="L69" s="37"/>
    </row>
    <row r="70">
      <c r="A70" t="s">
        <v>348</v>
      </c>
      <c r="B70" t="s">
        <v>349</v>
      </c>
      <c r="C70" t="s">
        <v>350</v>
      </c>
      <c r="D70" t="s">
        <v>351</v>
      </c>
      <c r="E70" t="s">
        <v>352</v>
      </c>
      <c r="F70" t="s">
        <v>30</v>
      </c>
      <c r="G70" t="s">
        <v>31</v>
      </c>
      <c r="H70" t="s">
        <v>32</v>
      </c>
      <c r="I70" t="s">
        <v>32</v>
      </c>
      <c r="J70" t="n">
        <v>1.0</v>
      </c>
      <c r="K70" t="n">
        <f>SUM(M70:INDEX(M70:XFD70,1,M3))</f>
        <v>0.0</v>
      </c>
      <c r="L70" s="37"/>
    </row>
    <row r="71">
      <c r="A71" t="s">
        <v>353</v>
      </c>
      <c r="B71" t="s">
        <v>354</v>
      </c>
      <c r="C71" t="s">
        <v>355</v>
      </c>
      <c r="D71" t="s">
        <v>356</v>
      </c>
      <c r="E71" t="s">
        <v>357</v>
      </c>
      <c r="F71" t="s">
        <v>30</v>
      </c>
      <c r="G71" t="s">
        <v>31</v>
      </c>
      <c r="H71" t="s">
        <v>32</v>
      </c>
      <c r="I71" t="s">
        <v>32</v>
      </c>
      <c r="J71" t="n">
        <v>2.0</v>
      </c>
      <c r="K71" t="n">
        <f>SUM(M71:INDEX(M71:XFD71,1,M3))</f>
        <v>0.0</v>
      </c>
      <c r="L71" s="37"/>
    </row>
    <row r="72">
      <c r="A72" t="s">
        <v>358</v>
      </c>
      <c r="B72" t="s">
        <v>359</v>
      </c>
      <c r="C72" t="s">
        <v>360</v>
      </c>
      <c r="D72" t="s">
        <v>361</v>
      </c>
      <c r="E72" t="s">
        <v>362</v>
      </c>
      <c r="F72" t="s">
        <v>30</v>
      </c>
      <c r="G72" t="s">
        <v>31</v>
      </c>
      <c r="H72" t="s">
        <v>32</v>
      </c>
      <c r="I72" t="s">
        <v>32</v>
      </c>
      <c r="J72" t="n">
        <v>10.0</v>
      </c>
      <c r="K72" t="n">
        <f>SUM(M72:INDEX(M72:XFD72,1,M3))</f>
        <v>0.0</v>
      </c>
      <c r="L72" s="37"/>
    </row>
    <row r="73">
      <c r="A73" t="s">
        <v>363</v>
      </c>
      <c r="B73" t="s">
        <v>364</v>
      </c>
      <c r="C73" t="s">
        <v>365</v>
      </c>
      <c r="D73" t="s">
        <v>366</v>
      </c>
      <c r="E73" t="s">
        <v>367</v>
      </c>
      <c r="F73" t="s">
        <v>30</v>
      </c>
      <c r="G73" t="s">
        <v>31</v>
      </c>
      <c r="H73" t="s">
        <v>32</v>
      </c>
      <c r="I73" t="s">
        <v>32</v>
      </c>
      <c r="J73" t="n">
        <v>10.0</v>
      </c>
      <c r="K73" t="n">
        <f>SUM(M73:INDEX(M73:XFD73,1,M3))</f>
        <v>0.0</v>
      </c>
      <c r="L73" s="37"/>
    </row>
    <row r="74">
      <c r="A74" t="s">
        <v>368</v>
      </c>
      <c r="B74" t="s">
        <v>369</v>
      </c>
      <c r="C74" t="s">
        <v>370</v>
      </c>
      <c r="D74" t="s">
        <v>371</v>
      </c>
      <c r="E74" t="s">
        <v>372</v>
      </c>
      <c r="F74" t="s">
        <v>30</v>
      </c>
      <c r="G74" t="s">
        <v>31</v>
      </c>
      <c r="H74" t="s">
        <v>32</v>
      </c>
      <c r="I74" t="s">
        <v>32</v>
      </c>
      <c r="J74" t="n">
        <v>1.0</v>
      </c>
      <c r="K74" t="n">
        <f>SUM(M74:INDEX(M74:XFD74,1,M3))</f>
        <v>0.0</v>
      </c>
      <c r="L74" s="37"/>
    </row>
    <row r="75">
      <c r="A75" t="s">
        <v>373</v>
      </c>
      <c r="B75" t="s">
        <v>374</v>
      </c>
      <c r="C75" t="s">
        <v>375</v>
      </c>
      <c r="D75" t="s">
        <v>376</v>
      </c>
      <c r="E75" t="s">
        <v>377</v>
      </c>
      <c r="F75" t="s">
        <v>30</v>
      </c>
      <c r="G75" t="s">
        <v>31</v>
      </c>
      <c r="H75" t="s">
        <v>32</v>
      </c>
      <c r="I75" t="s">
        <v>32</v>
      </c>
      <c r="J75" t="n">
        <v>2.0</v>
      </c>
      <c r="K75" t="n">
        <f>SUM(M75:INDEX(M75:XFD75,1,M3))</f>
        <v>0.0</v>
      </c>
      <c r="L75" s="37"/>
    </row>
    <row r="76">
      <c r="A76" t="s">
        <v>378</v>
      </c>
      <c r="B76" t="s">
        <v>379</v>
      </c>
      <c r="C76" t="s">
        <v>380</v>
      </c>
      <c r="D76" t="s">
        <v>381</v>
      </c>
      <c r="E76" t="s">
        <v>382</v>
      </c>
      <c r="F76" t="s">
        <v>30</v>
      </c>
      <c r="G76" t="s">
        <v>31</v>
      </c>
      <c r="H76" t="s">
        <v>32</v>
      </c>
      <c r="I76" t="s">
        <v>32</v>
      </c>
      <c r="J76" t="n">
        <v>8.0</v>
      </c>
      <c r="K76" t="n">
        <f>SUM(M76:INDEX(M76:XFD76,1,M3))</f>
        <v>0.0</v>
      </c>
      <c r="L76" s="37"/>
    </row>
    <row r="77">
      <c r="A77" t="s">
        <v>383</v>
      </c>
      <c r="B77" t="s">
        <v>384</v>
      </c>
      <c r="C77" t="s">
        <v>385</v>
      </c>
      <c r="D77" t="s">
        <v>386</v>
      </c>
      <c r="E77" t="s">
        <v>387</v>
      </c>
      <c r="F77" t="s">
        <v>30</v>
      </c>
      <c r="G77" t="s">
        <v>31</v>
      </c>
      <c r="H77" t="s">
        <v>32</v>
      </c>
      <c r="I77" t="s">
        <v>32</v>
      </c>
      <c r="J77" t="n">
        <v>1.0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2.0</v>
      </c>
      <c r="K79" t="n">
        <f>SUM(M79:INDEX(M79:XFD79,1,M3))</f>
        <v>0.0</v>
      </c>
      <c r="L79" s="37"/>
    </row>
    <row r="80">
      <c r="A80" t="s">
        <v>398</v>
      </c>
      <c r="B80" t="s">
        <v>399</v>
      </c>
      <c r="C80" t="s">
        <v>400</v>
      </c>
      <c r="D80" t="s">
        <v>401</v>
      </c>
      <c r="E80" t="s">
        <v>402</v>
      </c>
      <c r="F80" t="s">
        <v>30</v>
      </c>
      <c r="G80" t="s">
        <v>31</v>
      </c>
      <c r="H80" t="s">
        <v>32</v>
      </c>
      <c r="I80" t="s">
        <v>32</v>
      </c>
      <c r="J80" t="n">
        <v>2.0</v>
      </c>
      <c r="K80" t="n">
        <f>SUM(M80:INDEX(M80:XFD80,1,M3))</f>
        <v>0.0</v>
      </c>
      <c r="L80" s="37"/>
    </row>
    <row r="81">
      <c r="A81" t="s">
        <v>403</v>
      </c>
      <c r="B81" t="s">
        <v>404</v>
      </c>
      <c r="C81" t="s">
        <v>405</v>
      </c>
      <c r="D81" t="s">
        <v>406</v>
      </c>
      <c r="E81" t="s">
        <v>407</v>
      </c>
      <c r="F81" t="s">
        <v>30</v>
      </c>
      <c r="G81" t="s">
        <v>31</v>
      </c>
      <c r="H81" t="s">
        <v>32</v>
      </c>
      <c r="I81" t="s">
        <v>32</v>
      </c>
      <c r="J81" t="n">
        <v>1.0</v>
      </c>
      <c r="K81" t="n">
        <f>SUM(M81:INDEX(M81:XFD81,1,M3))</f>
        <v>0.0</v>
      </c>
      <c r="L81" s="37"/>
    </row>
    <row r="82">
      <c r="A82" t="s">
        <v>408</v>
      </c>
      <c r="B82" t="s">
        <v>409</v>
      </c>
      <c r="C82" t="s">
        <v>410</v>
      </c>
      <c r="D82" t="s">
        <v>411</v>
      </c>
      <c r="E82" t="s">
        <v>412</v>
      </c>
      <c r="F82" t="s">
        <v>30</v>
      </c>
      <c r="G82" t="s">
        <v>31</v>
      </c>
      <c r="H82" t="s">
        <v>32</v>
      </c>
      <c r="I82" t="s">
        <v>32</v>
      </c>
      <c r="J82" t="n">
        <v>8.0</v>
      </c>
      <c r="K82" t="n">
        <f>SUM(M82:INDEX(M82:XFD82,1,M3))</f>
        <v>0.0</v>
      </c>
      <c r="L82" s="37"/>
    </row>
    <row r="83">
      <c r="A83" t="s">
        <v>413</v>
      </c>
      <c r="B83" t="s">
        <v>414</v>
      </c>
      <c r="C83" t="s">
        <v>415</v>
      </c>
      <c r="D83" t="s">
        <v>416</v>
      </c>
      <c r="E83" t="s">
        <v>417</v>
      </c>
      <c r="F83" t="s">
        <v>30</v>
      </c>
      <c r="G83" t="s">
        <v>31</v>
      </c>
      <c r="H83" t="s">
        <v>32</v>
      </c>
      <c r="I83" t="s">
        <v>32</v>
      </c>
      <c r="J83" t="n">
        <v>3.0</v>
      </c>
      <c r="K83" t="n">
        <f>SUM(M83:INDEX(M83:XFD83,1,M3))</f>
        <v>0.0</v>
      </c>
      <c r="L83" s="37"/>
    </row>
    <row r="84" ht="8.0" customHeight="true">
      <c r="A84" s="37"/>
      <c r="B84" s="37"/>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row>
    <row r="85">
      <c r="A85" t="s" s="41">
        <v>418</v>
      </c>
      <c r="B85" s="42"/>
      <c r="C85" s="43"/>
      <c r="D85" s="44"/>
      <c r="E85" s="45"/>
      <c r="F85" s="46"/>
      <c r="G85" s="47"/>
      <c r="H85" s="48"/>
      <c r="I85" s="49"/>
      <c r="J85" s="50"/>
      <c r="K85" s="51"/>
      <c r="L85" s="52"/>
      <c r="M85" t="n" s="53">
        <f>IF(M3&gt;=1,"P1 - B1","")</f>
        <v>0.0</v>
      </c>
      <c r="N85" t="n" s="54">
        <f>IF(M3&gt;=2,"P1 - B2","")</f>
        <v>0.0</v>
      </c>
      <c r="O85" t="n" s="55">
        <f>IF(M3&gt;=3,"P1 - B3","")</f>
        <v>0.0</v>
      </c>
      <c r="P85" t="n" s="56">
        <f>IF(M3&gt;=4,"P1 - B4","")</f>
        <v>0.0</v>
      </c>
      <c r="Q85" t="n" s="57">
        <f>IF(M3&gt;=5,"P1 - B5","")</f>
        <v>0.0</v>
      </c>
      <c r="R85" t="n" s="58">
        <f>IF(M3&gt;=6,"P1 - B6","")</f>
        <v>0.0</v>
      </c>
      <c r="S85" t="n" s="59">
        <f>IF(M3&gt;=7,"P1 - B7","")</f>
        <v>0.0</v>
      </c>
      <c r="T85" t="n" s="60">
        <f>IF(M3&gt;=8,"P1 - B8","")</f>
        <v>0.0</v>
      </c>
      <c r="U85" t="n" s="61">
        <f>IF(M3&gt;=9,"P1 - B9","")</f>
        <v>0.0</v>
      </c>
      <c r="V85" t="n" s="62">
        <f>IF(M3&gt;=10,"P1 - B10","")</f>
        <v>0.0</v>
      </c>
      <c r="W85" t="n" s="63">
        <f>IF(M3&gt;=11,"P1 - B11","")</f>
        <v>0.0</v>
      </c>
      <c r="X85" t="n" s="64">
        <f>IF(M3&gt;=12,"P1 - B12","")</f>
        <v>0.0</v>
      </c>
      <c r="Y85" t="n" s="65">
        <f>IF(M3&gt;=13,"P1 - B13","")</f>
        <v>0.0</v>
      </c>
      <c r="Z85" t="n" s="66">
        <f>IF(M3&gt;=14,"P1 - B14","")</f>
        <v>0.0</v>
      </c>
      <c r="AA85" t="n" s="67">
        <f>IF(M3&gt;=15,"P1 - B15","")</f>
        <v>0.0</v>
      </c>
      <c r="AB85" t="n" s="68">
        <f>IF(M3&gt;=16,"P1 - B16","")</f>
        <v>0.0</v>
      </c>
      <c r="AC85" t="n" s="69">
        <f>IF(M3&gt;=17,"P1 - B17","")</f>
        <v>0.0</v>
      </c>
      <c r="AD85" t="n" s="70">
        <f>IF(M3&gt;=18,"P1 - B18","")</f>
        <v>0.0</v>
      </c>
      <c r="AE85" t="n" s="71">
        <f>IF(M3&gt;=19,"P1 - B19","")</f>
        <v>0.0</v>
      </c>
      <c r="AF85" t="n" s="72">
        <f>IF(M3&gt;=20,"P1 - B20","")</f>
        <v>0.0</v>
      </c>
      <c r="AG85" t="n" s="73">
        <f>IF(M3&gt;=21,"P1 - B21","")</f>
        <v>0.0</v>
      </c>
      <c r="AH85" t="n" s="74">
        <f>IF(M3&gt;=22,"P1 - B22","")</f>
        <v>0.0</v>
      </c>
      <c r="AI85" t="n" s="75">
        <f>IF(M3&gt;=23,"P1 - B23","")</f>
        <v>0.0</v>
      </c>
      <c r="AJ85" t="n" s="76">
        <f>IF(M3&gt;=24,"P1 - B24","")</f>
        <v>0.0</v>
      </c>
      <c r="AK85" t="n" s="77">
        <f>IF(M3&gt;=25,"P1 - B25","")</f>
        <v>0.0</v>
      </c>
    </row>
    <row r="86">
      <c r="A86" t="s" s="79">
        <v>419</v>
      </c>
      <c r="B86" s="80"/>
      <c r="C86" s="81"/>
      <c r="D86" s="82"/>
      <c r="E86" s="83"/>
      <c r="F86" s="84"/>
      <c r="G86" s="85"/>
      <c r="H86" s="86"/>
      <c r="I86" s="87"/>
      <c r="J86" s="88"/>
      <c r="K86" s="89"/>
      <c r="L86" s="90"/>
    </row>
    <row r="87">
      <c r="A87" t="s" s="92">
        <v>420</v>
      </c>
      <c r="B87" s="93"/>
      <c r="C87" s="94"/>
      <c r="D87" s="95"/>
      <c r="E87" s="96"/>
      <c r="F87" s="97"/>
      <c r="G87" s="98"/>
      <c r="H87" s="99"/>
      <c r="I87" s="100"/>
      <c r="J87" s="101"/>
      <c r="K87" s="102"/>
      <c r="L87" s="103"/>
    </row>
    <row r="88">
      <c r="A88" t="s" s="105">
        <v>421</v>
      </c>
      <c r="B88" s="106"/>
      <c r="C88" s="107"/>
      <c r="D88" s="108"/>
      <c r="E88" s="109"/>
      <c r="F88" s="110"/>
      <c r="G88" s="111"/>
      <c r="H88" s="112"/>
      <c r="I88" s="113"/>
      <c r="J88" s="114"/>
      <c r="K88" s="115"/>
      <c r="L88" s="116"/>
    </row>
    <row r="89">
      <c r="A89" t="s" s="118">
        <v>422</v>
      </c>
      <c r="B89" s="119"/>
      <c r="C89" s="120"/>
      <c r="D89" s="121"/>
      <c r="E89" s="122"/>
      <c r="F89" s="123"/>
      <c r="G89" s="124"/>
      <c r="H89" s="125"/>
      <c r="I89" s="126"/>
      <c r="J89" s="127"/>
      <c r="K89" s="128"/>
      <c r="L89" s="129"/>
    </row>
    <row r="90" ht="8.0" customHeight="true">
      <c r="A90" s="37"/>
      <c r="B90" s="37"/>
      <c r="C90" s="37"/>
      <c r="D90" s="37"/>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row>
    <row r="91"/>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4:AK84"/>
    <mergeCell ref="A85:L85"/>
    <mergeCell ref="A86:L86"/>
    <mergeCell ref="A87:L87"/>
    <mergeCell ref="A88:L88"/>
    <mergeCell ref="A89:L89"/>
    <mergeCell ref="A90:AK90"/>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84 N6:N84 O6:O84 P6:P84 Q6:Q84 R6:R84 S6:S84 T6:T84 U6:U84 V6:V84 W6:W84 X6:X84 Y6:Y84 Z6:Z84 AA6:AA84 AB6:AB84 AC6:AC84 AD6:AD84 AE6:AE84 AF6:AF84 AG6:AG84 AH6:AH84 AI6:AI84 AJ6:AJ84 AK6:AK84" allowBlank="true" errorStyle="stop" showErrorMessage="true" errorTitle="Validation error" error="Enter a whole number greater than or equal to 0">
      <formula1>0</formula1>
    </dataValidation>
    <dataValidation type="decimal" operator="greaterThan" sqref="M86:M89 N86:N89 O86:O89 P86:P89 Q86:Q89 R86:R89 S86:S89 T86:T89 U86:U89 V86:V89 W86:W89 X86:X89 Y86:Y89 Z86:Z89 AA86:AA89 AB86:AB89 AC86:AC89 AD86:AD89 AE86:AE89 AF86:AF89 AG86:AG89 AH86:AH89 AI86:AI89 AJ86:AJ89 AK86:AK89"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423</v>
      </c>
      <c r="B1" t="s" s="131">
        <v>424</v>
      </c>
    </row>
    <row r="2">
      <c r="A2" t="s" s="132">
        <v>425</v>
      </c>
      <c r="B2" t="s" s="133">
        <v>426</v>
      </c>
    </row>
    <row r="3">
      <c r="A3" t="s" s="134">
        <v>427</v>
      </c>
      <c r="B3" t="s" s="135">
        <v>428</v>
      </c>
    </row>
    <row r="4">
      <c r="A4" t="s" s="136">
        <v>429</v>
      </c>
      <c r="B4" t="s" s="137">
        <v>430</v>
      </c>
    </row>
    <row r="5">
      <c r="A5" t="s" s="138">
        <v>431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2025-04-12T06:58:56Z</dcterms:created>
  <dc:creator>Apache POI</dc:creator>
</cp:coreProperties>
</file>