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<sst xmlns="http://schemas.openxmlformats.org/spreadsheetml/2006/main" count="1083" uniqueCount="622">
  <si>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</si>
  <si>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</si>
  <si>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</si>
  <si>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</si>
  <si>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</si>
  <si>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</si>
  <si>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</si>
  <si>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</si>
  <si>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</si>
  <si>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</si>
  <si>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</si>
  <si>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pg29bd307a-d2dd-403c-ad39-a9833b84ec58</t>
  </si>
  <si>
    <t>Total SKUs: 116 (615 units)</t>
  </si>
  <si>
    <t>Total box count:</t>
  </si>
  <si>
    <t>SKU</t>
  </si>
  <si>
    <t xml:space="preserve">Product title </t>
  </si>
  <si>
    <t>Id</t>
  </si>
  <si>
    <t>ASIN</t>
  </si>
  <si>
    <t>FNSKU</t>
  </si>
  <si>
    <t>Condition</t>
  </si>
  <si>
    <t>Prep type</t>
  </si>
  <si>
    <t>Who preps units?</t>
  </si>
  <si>
    <t>Who labels units?</t>
  </si>
  <si>
    <t>Expected quantity</t>
  </si>
  <si>
    <t>Boxed quantity</t>
  </si>
  <si>
    <t>8757806NWXS</t>
  </si>
  <si>
    <t>Black Unicorn Birthday Shirt - Womens Unicorn Shirt [40021011-AZ] | XS</t>
  </si>
  <si>
    <t>pkc3277323-fc7f-4911-8dc9-ee13ad0fab33</t>
  </si>
  <si>
    <t>B0CH8LCXZH</t>
  </si>
  <si>
    <t>X003Z9QQP7</t>
  </si>
  <si>
    <t>NewItem</t>
  </si>
  <si>
    <t>Labeling,Poly bagging</t>
  </si>
  <si>
    <t>By seller</t>
  </si>
  <si>
    <t>DE-COMNGSOONW-L</t>
  </si>
  <si>
    <t>Cute Pregnancy Shirts for Women Announcement Mamma Costume - Winter Bump Friendly Clothes [40022014-AK] | Black, L</t>
  </si>
  <si>
    <t>pk9b2dc818-a6bb-47b8-990f-a8212100668e</t>
  </si>
  <si>
    <t>B07QRS66ZV</t>
  </si>
  <si>
    <t>X0024AF8K7</t>
  </si>
  <si>
    <t>DE-HRTNDFOOTW-XL</t>
  </si>
  <si>
    <t>Black Mommy Pregnancy Shirt - Soft Maternity T Shirts [40022015-AM] | Heart and Foot, XL</t>
  </si>
  <si>
    <t>pkf2161482-d471-4273-8ead-c87b0cb7b339</t>
  </si>
  <si>
    <t>B07QPPJYSV</t>
  </si>
  <si>
    <t>X0024CCL9V</t>
  </si>
  <si>
    <t>DE-LGS-RoundGreen-XXL</t>
  </si>
  <si>
    <t>Decrum Mens Long Sleeve Tee Shirts - Comfy Crew Neck Tshirts for Men [40008036] | LGS GreenPlain, XXL</t>
  </si>
  <si>
    <t>pk64cd9eac-b2d0-4df1-bb92-d62e93e662c4</t>
  </si>
  <si>
    <t>B08DJ63HH8</t>
  </si>
  <si>
    <t>X002LJ5RLB</t>
  </si>
  <si>
    <t>DE-LGSMVNeckSet14-L</t>
  </si>
  <si>
    <t>V Neck Long Sleeve Mens Tshirts Multipack - Soft Comfortable Full Sleeves Mens t Shirts Pack [4BUN00144] | LGS MenV Set 14, L</t>
  </si>
  <si>
    <t>pk54a0278a-57d3-41e6-b4c7-eca93e3255ac</t>
  </si>
  <si>
    <t>B0BVW6HVYC</t>
  </si>
  <si>
    <t>X003PVPHPF</t>
  </si>
  <si>
    <t>DE-LGSMVNeckSet14-XXL</t>
  </si>
  <si>
    <t>V Neck Long Sleeve Mens Tshirts Multipack - Soft Comfortable Full Sleeves Mens tee Shirt Pack [4BUN00146] | LGS MenV Set 14, XXL</t>
  </si>
  <si>
    <t>pk7f673fab-aa41-42c5-b1d6-286a6165fcef</t>
  </si>
  <si>
    <t>B0BVWC23LQ</t>
  </si>
  <si>
    <t>X003PVB6YL</t>
  </si>
  <si>
    <t>DE-LGSMVNeckSet3-XL</t>
  </si>
  <si>
    <t>Men Long Sleeve Shirt - Full Sleeve Jersey Men's V Neck T Shirts [4BUN00025] | LGS MenV Set 3, XL</t>
  </si>
  <si>
    <t>pk2898cf41-2b88-4210-af59-845b29f886f3</t>
  </si>
  <si>
    <t>B08DHRY1QV</t>
  </si>
  <si>
    <t>X002LF4YL9</t>
  </si>
  <si>
    <t>DE-LGSVNckWhite-XL</t>
  </si>
  <si>
    <t>White Long Sleeve V Neck T Shirt Men - Long Sleeve Tee Shirts for Men [40001175] (N) | LGS White, XL</t>
  </si>
  <si>
    <t>pk412afd00-36c5-47c4-bde5-d4b31e57b53e</t>
  </si>
  <si>
    <t>B0BS3NYTF8</t>
  </si>
  <si>
    <t>X003M584RH</t>
  </si>
  <si>
    <t>DE-LGSVNckWhite-XXXL</t>
  </si>
  <si>
    <t>Mens White Long Sleeve Shirt - Vneck Tshirts Shirts for Men [40001177] | LGS White, XXXL</t>
  </si>
  <si>
    <t>pkdd819eed-633e-4b8e-aade-d12e3c8e20c2</t>
  </si>
  <si>
    <t>B0BZYMK4H7</t>
  </si>
  <si>
    <t>X003RS0F85</t>
  </si>
  <si>
    <t>DE-MBGryPlnHdedVrsty-M</t>
  </si>
  <si>
    <t>Decrum Hooded Varsity Jacket Men - High School Letterman Bomber Style Baseball Jackets for Men (N) | [40071043] Gray Sleve, M</t>
  </si>
  <si>
    <t>pkae10e47a-73b3-4bd2-a148-abd66b67cbf8</t>
  </si>
  <si>
    <t>B0B7X71GHM</t>
  </si>
  <si>
    <t>X003DQC01B</t>
  </si>
  <si>
    <t>DE-MBlkWhVrstyPln-XXL</t>
  </si>
  <si>
    <t>Decrum Black and White Varsity Jackets - High School Jacket Mens [40020176] | Plain White Sleve, 2XL</t>
  </si>
  <si>
    <t>pkbdf32322-d227-42d7-942a-24d984c77d6b</t>
  </si>
  <si>
    <t>B0B7XLT5K5</t>
  </si>
  <si>
    <t>X003E62DN5</t>
  </si>
  <si>
    <t>DE-MBseblRglnChrclLGS-2XL</t>
  </si>
  <si>
    <t>Decrum Grey and Black Soft Cotton Baseball Shirt Jersey Mens Raglan Striped Tee [40042056] | Men Grey&amp;Blk Striped Rgln, 2XL</t>
  </si>
  <si>
    <t>pk89d90ee8-88f2-4e9e-bb84-bae7ec6ff4c1</t>
  </si>
  <si>
    <t>B09M6N8RS7</t>
  </si>
  <si>
    <t>X0032WZR57</t>
  </si>
  <si>
    <t>DE-MBseblRglnMaronLGSNew-L</t>
  </si>
  <si>
    <t>Decrum Maroon and Black Soft Mens Baseball Shirts - Camiseta para Hombre [40042064] | Men Maron&amp;Blk Striped Rgln, L</t>
  </si>
  <si>
    <t>pk0c4f1d92-1049-4c9e-bafb-a3619422d141</t>
  </si>
  <si>
    <t>B0CX5BZM6X</t>
  </si>
  <si>
    <t>X0046DLFGV</t>
  </si>
  <si>
    <t>DE-MBseblRglnRedLGS-XL</t>
  </si>
  <si>
    <t>Decrum Red and Black Soft Cotton Jersey Long Sleeve Raglan Shirt Men Basebal Tee Striped [40042025] | Men Red&amp;Blk Striped Rgln, XL</t>
  </si>
  <si>
    <t>pk35c50fab-f861-4b12-9df4-be757906a761</t>
  </si>
  <si>
    <t>B09M6DFSCP</t>
  </si>
  <si>
    <t>X0034F7011</t>
  </si>
  <si>
    <t>DE-MBseblRglnWhtLGS-M</t>
  </si>
  <si>
    <t>Decrum Raglan Shirt Men - Soft Sports Jersey Long Sleeve Baseball Shirts for Men | [40129013] Men Wht&amp;Blk Striped Rgln, M</t>
  </si>
  <si>
    <t>pkf5b5849a-e251-4084-8ce6-ca0333a613cd</t>
  </si>
  <si>
    <t>B0C4YZRC2P</t>
  </si>
  <si>
    <t>X003TIATO3</t>
  </si>
  <si>
    <t>DE-MGrenLngShrt-XS</t>
  </si>
  <si>
    <t>New Long Sleeve Green Shirt - Green V Neck T Shirts Men [40001031] | LGS GreenPlain, XS</t>
  </si>
  <si>
    <t>pkdcf175db-ba2f-4352-9cdf-968dbdcf0a71</t>
  </si>
  <si>
    <t>B0BW9KC4CT</t>
  </si>
  <si>
    <t>X003Q231Q5</t>
  </si>
  <si>
    <t>DE-MMaroonHenley-XS</t>
  </si>
  <si>
    <t>Decrum Mens Maroon Shirt Long Sleeve - Henley T Shirts for Men [40005061] | Henley, XS</t>
  </si>
  <si>
    <t>pk601c8051-ac72-4b2c-8413-fc3e2bc9059c</t>
  </si>
  <si>
    <t>B0BWFB355T</t>
  </si>
  <si>
    <t>X003Q3WEH1</t>
  </si>
  <si>
    <t>DE-MMrn&amp;WhtHdedVrsty-XL</t>
  </si>
  <si>
    <t>Decrum Hooded Varsity Jacket Men - High School Bomber Style Baseball Jackets for Men [40170175] | Maroon &amp; White, XL</t>
  </si>
  <si>
    <t>pk27db4f23-9b58-48db-a68e-d55c27c41ade</t>
  </si>
  <si>
    <t>B0CJRVK8K2</t>
  </si>
  <si>
    <t>X003Z9QO63</t>
  </si>
  <si>
    <t>DE-MMrnWhVrstyPln-M</t>
  </si>
  <si>
    <t>Decrum Maroon and White Varsity Jackets for Men [40078173] | Plain White Sleve, M</t>
  </si>
  <si>
    <t>pk2fc11ebe-1f10-4ac0-bcb2-9757f78b0309</t>
  </si>
  <si>
    <t>B0B7XN6WL6</t>
  </si>
  <si>
    <t>X003EWOQGB</t>
  </si>
  <si>
    <t>DE-MNvyBlueLngShrt-XXXL</t>
  </si>
  <si>
    <t>Mens Navy Long Sleeve Shirt - Vneck Tshirts Shirts for Men [40001097] | LGS NavyPlain, XXXL</t>
  </si>
  <si>
    <t>pk477c15cc-6f4f-480f-9ae6-28e8119e914a</t>
  </si>
  <si>
    <t>B0BW9L7B4W</t>
  </si>
  <si>
    <t>X003Q29M09</t>
  </si>
  <si>
    <t>DE-MRglnBlk&amp;WhtLGS-XXL</t>
  </si>
  <si>
    <t>Decrum Raglan Shirt Men - Soft Mens Long Sleeve T Shirts [40128016] | Black&amp;White,XXL</t>
  </si>
  <si>
    <t>pk89a1bfe6-cda0-4962-8750-eeddfab54c32</t>
  </si>
  <si>
    <t>B0C1SQ7J4P</t>
  </si>
  <si>
    <t>X003S4EL5L</t>
  </si>
  <si>
    <t>DE-MRglnYellowLGS-XL</t>
  </si>
  <si>
    <t>Decrum Yellow and Black Soft Cotton Jersey Long Sleeve Raglan Shirt Men Basebal Tee [40145085] | Men Yellow&amp;Blk Rgln, XL</t>
  </si>
  <si>
    <t>pk3de835bc-29ca-4162-b2a8-840ca3a8111f</t>
  </si>
  <si>
    <t>B0CF1VNTDM</t>
  </si>
  <si>
    <t>X003XMELIZ</t>
  </si>
  <si>
    <t>DE-MRylblu&amp;whtHdedVrsty-M</t>
  </si>
  <si>
    <t>Decrum Hooded Varsity Jacket Men - High School Bomber Style Baseball Jackets for Men [40171173] | Royal Blue &amp; White, M</t>
  </si>
  <si>
    <t>pk3ed8279b-fc96-4d2d-a0b5-bbbd7ca9713b</t>
  </si>
  <si>
    <t>B0CJRWHNZ1</t>
  </si>
  <si>
    <t>X003Z9QNS7</t>
  </si>
  <si>
    <t>DE-MTS-HthrPnkRnckKikme-SHS-M</t>
  </si>
  <si>
    <t>Decrum Cute Maternity T Shirts Short Sleeve Maternity Tops- Baby Shower Outfits for Mommy to Be [40022203-BL] | KikinMe Pink, M</t>
  </si>
  <si>
    <t>pk5b0e09cb-054c-435c-8d48-d725e43b17d5</t>
  </si>
  <si>
    <t>B0BQR8YN48</t>
  </si>
  <si>
    <t>X003KSMJXB</t>
  </si>
  <si>
    <t>DE-MTS-HthrPnkRnckKikme-SHS-XL</t>
  </si>
  <si>
    <t>Decrum Pink Maternity Shirts Short Sleeve - Funny Pregnancy Announcement [40022205-BL] | KikinMe Pink, XL</t>
  </si>
  <si>
    <t>pk873116bf-05d9-488b-be04-b6e1b95768ed</t>
  </si>
  <si>
    <t>B0BQRCLCY8</t>
  </si>
  <si>
    <t>X003KSMINH</t>
  </si>
  <si>
    <t>DE-MTS-HthrPnkRnckKikme-SHS-XXL</t>
  </si>
  <si>
    <t>Decrum Pink Funny Pregnancy Shirts - Pregnancy Outfits for Expecting Mom Gifts [40022206-BL] | KikinMe Pink, XXL</t>
  </si>
  <si>
    <t>pkee7c1bac-e985-4e5e-bfe6-435460093fce</t>
  </si>
  <si>
    <t>B0BQRDF8H8</t>
  </si>
  <si>
    <t>X003KSJ7ZJ</t>
  </si>
  <si>
    <t>DE-MTS-HthrPnkTank-M</t>
  </si>
  <si>
    <t>Decrum Maternity Workout Clothes - Comfy Maternity Tank for Women [40106203] | MTS Heather Pink Tank, M</t>
  </si>
  <si>
    <t>pk9e0f07b0-dbde-42db-a38c-84a766d5b413</t>
  </si>
  <si>
    <t>B0D7W2CG5H</t>
  </si>
  <si>
    <t>X004AOL5RZ</t>
  </si>
  <si>
    <t>DE-MVrstyChnlBlkWht-S-XXL</t>
  </si>
  <si>
    <t>Decrum Black And White Varsity Jacket - Sports Jackets for Men [40020176-EV] | S White sleeve, 2XL</t>
  </si>
  <si>
    <t>pkc381871d-59af-4113-a694-9edca80d3190</t>
  </si>
  <si>
    <t>B0D22ZF1DW</t>
  </si>
  <si>
    <t>X0047IB3KX</t>
  </si>
  <si>
    <t>DE-MVrstyChnlBlkYlo-B-L</t>
  </si>
  <si>
    <t>Decrum Yellow Black Jacket Men - Baseball Varsity Jacket Men [40020084-EK] | B Yellow sleeve, L</t>
  </si>
  <si>
    <t>pk670908dc-0a2c-4e67-8d3f-ca5f07fcbc22</t>
  </si>
  <si>
    <t>B0CVGWVGDB</t>
  </si>
  <si>
    <t>X0044QKMZP</t>
  </si>
  <si>
    <t>DE-MVrstyChnlBlkYlo-R-XL</t>
  </si>
  <si>
    <t>Decrum Black and Yellow Letterman Jacket - Mens Baseball Varsity Jacket [40020085-EM] | R Yellow sleeve XL</t>
  </si>
  <si>
    <t>pk3241223d-12b9-40cd-b704-eafda46fe31d</t>
  </si>
  <si>
    <t>B0CVHBJFCL</t>
  </si>
  <si>
    <t>X0044QTHAV</t>
  </si>
  <si>
    <t>DE-MnsGrenReglnLGS-XXXL</t>
  </si>
  <si>
    <t>Decrum Green and Black Men Lightweight Sports Baseball Shirts Long Sleeve for Men - Camisa Manga Larga Hombre [40012037] | Green&amp;Blk Rgln Men, XXXL</t>
  </si>
  <si>
    <t>pkcbb8558c-f729-430b-9df8-93abfa083398</t>
  </si>
  <si>
    <t>B0BWF87F6R</t>
  </si>
  <si>
    <t>X003Q3WEPN</t>
  </si>
  <si>
    <t>DE-MnsTwStrpdLGSRngrBlkTee-XL</t>
  </si>
  <si>
    <t>Decrum Black Mens Long Sleeve Shirt - Full Sleeve T-Shirts Men [40044015] | 2 Stripes, XL</t>
  </si>
  <si>
    <t>pk687365aa-11b1-4814-ae49-cc2e847b65f4</t>
  </si>
  <si>
    <t>B09RMTQGGV</t>
  </si>
  <si>
    <t>X00355D03H</t>
  </si>
  <si>
    <t>DE-MnsTwStrpdLGSRngrBrnTeeNew-L</t>
  </si>
  <si>
    <t>Decrum Brown Mens Long Sleeve T Shirts - Full Sleeve T Shirt Men | [40044194] 2 Stripes, L</t>
  </si>
  <si>
    <t>pk8597e020-abee-4c56-b43e-66875fa61d54</t>
  </si>
  <si>
    <t>B0CXJJHC65</t>
  </si>
  <si>
    <t>X0045RCSXR</t>
  </si>
  <si>
    <t>DE-MnsTwStrpdLGSRngrWhitTee-2XL</t>
  </si>
  <si>
    <t>Decrum White Mens Long Sleeve T Shirts - Ringer Tshirt | [40044176] 2 Stripes, 2XL</t>
  </si>
  <si>
    <t>pk0977585a-5591-4aa4-8434-d979b9e3091f</t>
  </si>
  <si>
    <t>B0CMCY3XFV</t>
  </si>
  <si>
    <t>X0040YLLLP</t>
  </si>
  <si>
    <t>DE-MnsTwStrpdLGSRngrWhitTee-M</t>
  </si>
  <si>
    <t>Decrum White Mens Long Sleeve T Shirts - Casual White T- Shirt | [40044173] 2 Stripes, M</t>
  </si>
  <si>
    <t>pkc7ba7641-2865-4e28-977c-6a65671cdf2a</t>
  </si>
  <si>
    <t>B0CMCT9S61</t>
  </si>
  <si>
    <t>X0040YLLR9</t>
  </si>
  <si>
    <t>DE-MnsTwStrpdPanlMaronSHS-M</t>
  </si>
  <si>
    <t>Decrum Half Sleeves Tshirts Shirts for Men - Soft Mens Shirts Short Sleeve [40045063] | 2 Stripes, M</t>
  </si>
  <si>
    <t>pkc5697de6-7e39-4fde-bdcf-17353c6a0558</t>
  </si>
  <si>
    <t>B09RPZ8KPX</t>
  </si>
  <si>
    <t>X00356L08X</t>
  </si>
  <si>
    <t>DE-MtsDressShrtBlk-L</t>
  </si>
  <si>
    <t>Decrum Black Maternity Dress for Baby Shower - Womens Maternity Dresses [40178014] | MTS Plain Black, L</t>
  </si>
  <si>
    <t>pkfe6762a9-6f2b-4132-af02-958a2d26660c</t>
  </si>
  <si>
    <t>B0CMDBF9PJ</t>
  </si>
  <si>
    <t>X0042D5D4P</t>
  </si>
  <si>
    <t>DE-MtsDressShrtBlk-XL</t>
  </si>
  <si>
    <t>Decrum Expecting Mom Gift Maternity Clothing - Pregnancy Clothes for Women [40178015] | MTS Plain Black, XL</t>
  </si>
  <si>
    <t>pk28e6918e-e179-43a2-9b1e-a57232c58f85</t>
  </si>
  <si>
    <t>B0CMDDK6KP</t>
  </si>
  <si>
    <t>X0042DAPNT</t>
  </si>
  <si>
    <t>DE-MtsDressShrtRed-2XL</t>
  </si>
  <si>
    <t>Maternity Outfits - Maternity Dresses for Women [40178026] | MTS Plain Red, 2XL</t>
  </si>
  <si>
    <t>pk9e663c68-566e-4c0f-aa2d-a003343d5d2c</t>
  </si>
  <si>
    <t>B0CMDNDXSB</t>
  </si>
  <si>
    <t>X0042DEWTH</t>
  </si>
  <si>
    <t>DE-MtsDressShrtRed-S</t>
  </si>
  <si>
    <t>Long Maternity Tops Women - Comfy Pregnancy Shirts for Women [40178022] | MTS Plain Red, S</t>
  </si>
  <si>
    <t>pkcc67dc68-cdab-41d9-b456-85a6f8f211aa</t>
  </si>
  <si>
    <t>B0CMDBGGYG</t>
  </si>
  <si>
    <t>X0042DFC7N</t>
  </si>
  <si>
    <t>DE-NEWURKIKM-L</t>
  </si>
  <si>
    <t>Decrum Best Gifts for Expecting Mom - Maternity Outfit for Photoshoot [40022014-BL] | Kicking Me, L</t>
  </si>
  <si>
    <t>pkf8184070-5a5d-4296-86c2-c50c727f3614</t>
  </si>
  <si>
    <t>B083K8X6TM</t>
  </si>
  <si>
    <t>X002FIAMEZ</t>
  </si>
  <si>
    <t>DE-NEWWMatrntySet2-XL</t>
  </si>
  <si>
    <t>Decrum Pack of 3 Gifts for Pregnant Wife - Cute Maternity Tops [4BUN00055] | Set2, XL</t>
  </si>
  <si>
    <t>pke15d9f9c-a5d1-47d3-a1ba-b89672e0184b</t>
  </si>
  <si>
    <t>B08W9W9RKL</t>
  </si>
  <si>
    <t>X002SWA063</t>
  </si>
  <si>
    <t>DE-NW-LGSMVNeckSet2-L</t>
  </si>
  <si>
    <t>Mens Long Sleeve Shirt Full Sleeve Casual Style Men Tshirt Pack [4BUN00064] | LGS MenV Set 2, L</t>
  </si>
  <si>
    <t>pk203b0074-a276-44ec-b1be-3f3f167ab781</t>
  </si>
  <si>
    <t>B0BGS5QC3R</t>
  </si>
  <si>
    <t>X003EWR0Z5</t>
  </si>
  <si>
    <t>DE-NW-WNvyRibPolo-L</t>
  </si>
  <si>
    <t>Decrum Collar Essential Womens Golf Shirts Navy Blue Women's Polo Shirts [40109094] | Navy, L</t>
  </si>
  <si>
    <t>pke2d1e9ef-5613-4c6a-b09b-c4a0609e34da</t>
  </si>
  <si>
    <t>B0DD6X3GJN</t>
  </si>
  <si>
    <t>X004CYGK55</t>
  </si>
  <si>
    <t>DE-RedStrpdCrwNckSHS-XL</t>
  </si>
  <si>
    <t>Mens Red T-Shirt Striped Crew Neck - Short Sleeve Playeras De Trabajo para Hombre [40014025] | Red, XL</t>
  </si>
  <si>
    <t>pk58dedf94-a0fa-44fa-91cf-aef99ea63506</t>
  </si>
  <si>
    <t>B094CQG911</t>
  </si>
  <si>
    <t>X002W6JWG9</t>
  </si>
  <si>
    <t>DE-RylBl&amp;YLW-PlnVrsty-L</t>
  </si>
  <si>
    <t>Decrum Man Royal Blue And Yellow Varsity Letterman Jacket for Adult [40040084] | Plain Yellow Sleeve, L</t>
  </si>
  <si>
    <t>pk90d32f31-0914-445d-a4cf-93dda8847072</t>
  </si>
  <si>
    <t>B08VW4YW3X</t>
  </si>
  <si>
    <t>X002SPVX1L</t>
  </si>
  <si>
    <t>DE-RylBl&amp;YLW-PlnVrsty-XS</t>
  </si>
  <si>
    <t>Decrum Royal Blue And Yellow Mens Baseball Jacket [40040081] | Plain Yellow Sleeve, XS</t>
  </si>
  <si>
    <t>pk6ef39bbb-e39d-4857-b15b-49d2c8434e36</t>
  </si>
  <si>
    <t>B0BWF82CR1</t>
  </si>
  <si>
    <t>X003Q3UBIZ</t>
  </si>
  <si>
    <t>DE-W-VARSITY-BLWH-S</t>
  </si>
  <si>
    <t>Decrum Lightweight Baseball Bomber Jacket Women Fashion – High School Women's Cropped Jackets | [40161172] Black And White CRP, S</t>
  </si>
  <si>
    <t>pk742ab5d2-9f4b-409a-890e-797e71472f5e</t>
  </si>
  <si>
    <t>B0CHYKT8M3</t>
  </si>
  <si>
    <t>X003Z9FOFP</t>
  </si>
  <si>
    <t>DE-W-VARSITY-GrnWH-M</t>
  </si>
  <si>
    <t>Decrum High School Crop Letterman Jacket Women - Cropped Women's Bomber Jackets Fall | [40184173] Green And White CRP, M</t>
  </si>
  <si>
    <t>pk59e7f0e8-6d76-48a0-b39c-6326bf967589</t>
  </si>
  <si>
    <t>B0CQRNML6Y</t>
  </si>
  <si>
    <t>X0042V1XKP</t>
  </si>
  <si>
    <t>DE-W-VARSITY-GrnWH-S</t>
  </si>
  <si>
    <t>Decrum Lightweight Baseball Bomber Jacket Women Fashion – High School Women's Cropped Jackets | [40184172] Green And White CRP, S</t>
  </si>
  <si>
    <t>pk8f267f48-e2e9-44f3-935a-59ac7fcf582b</t>
  </si>
  <si>
    <t>B0CQRN8YJY</t>
  </si>
  <si>
    <t>X0042V1XOL</t>
  </si>
  <si>
    <t>DE-W-VARSITY-GrnWH-XL</t>
  </si>
  <si>
    <t>Decrum University Women Varsity Bomber Jackets – Soft Shell High School Letterman Jacket | [40184175] Green And White CRP, XL</t>
  </si>
  <si>
    <t>pka07e1ac4-9525-4146-bb80-d955ac06a5c4</t>
  </si>
  <si>
    <t>B0CQRMMM6N</t>
  </si>
  <si>
    <t>X0042V1XO1</t>
  </si>
  <si>
    <t>DE-W-VARSITY-GrnWH-XS</t>
  </si>
  <si>
    <t>Decrum Bomber Jackets For Women - Casual Women's Letterman Jacket | [40184171] Green And White CRP, XS</t>
  </si>
  <si>
    <t>pk2ae6a2d4-9083-4e22-86ac-929fd14b79b6</t>
  </si>
  <si>
    <t>B0CQRMT2F6</t>
  </si>
  <si>
    <t>X0042UWIDR</t>
  </si>
  <si>
    <t>DE-W-VARSITY-MAWH-M</t>
  </si>
  <si>
    <t>Decrum High School Crop Letterman Jacket Women - Cropped Women's Bomber Jackets Fall | [40160173] Maroon And White CRP, M</t>
  </si>
  <si>
    <t>pk2ae7ca8d-9578-49cd-bb4d-c5853d3fa13f</t>
  </si>
  <si>
    <t>B0CHYLBMYM</t>
  </si>
  <si>
    <t>X003Z9K9TV</t>
  </si>
  <si>
    <t>DE-W-VARSITY-PnkWH-M</t>
  </si>
  <si>
    <t>Decrum High School Crop Letterman Jacket Women - Cropped Women's Bomber Jackets Fall | [40186173] Pink And White CRP, M</t>
  </si>
  <si>
    <t>pkf7ce1cf8-944a-43d1-ab74-1b3e8d4de940</t>
  </si>
  <si>
    <t>B0CQRN7FHN</t>
  </si>
  <si>
    <t>X0042UL9MN</t>
  </si>
  <si>
    <t>DE-W-VARSITY-PnkWH-S</t>
  </si>
  <si>
    <t>Decrum Lightweight Baseball Bomber Jacket Women Fashion – High School Women's Cropped Jackets | [40186172] Pink And White CRP, S</t>
  </si>
  <si>
    <t>pk6051f207-b550-417b-93ad-44fbe3c9c8f8</t>
  </si>
  <si>
    <t>B0CQRN21QQ</t>
  </si>
  <si>
    <t>X0042V2AFR</t>
  </si>
  <si>
    <t>DE-W-VARSITY-RDWH-S</t>
  </si>
  <si>
    <t>Decrum Lightweight Baseball Bomber Jacket Women Fashion – High School Women's Cropped Jackets | [40158172] Red And White CRP, S</t>
  </si>
  <si>
    <t>pk861916ad-ff0a-4434-bb9d-aeef65b6e487</t>
  </si>
  <si>
    <t>B0CHYNMWJX</t>
  </si>
  <si>
    <t>X003Z9FL5X</t>
  </si>
  <si>
    <t>DE-WBLk&amp;YLWHddVar-XL</t>
  </si>
  <si>
    <t>Decrum Womens Bomber Jacket - Womens Varsity Jacket With Hood [40115085] (N) | Black &amp; Yellow, XL</t>
  </si>
  <si>
    <t>pk98d9c68a-c517-4fb1-810b-8c63ed611fff</t>
  </si>
  <si>
    <t>B0BXXVMD3F</t>
  </si>
  <si>
    <t>X003QSLDSH</t>
  </si>
  <si>
    <t>DE-WBWHLOVE-XL</t>
  </si>
  <si>
    <t>Black Love Heart Graphic T Shirts - Gift Ideas for Wife [40021015-BA] | White Love, XL</t>
  </si>
  <si>
    <t>pk912f1d08-54a8-4928-a9d1-38c45327df96</t>
  </si>
  <si>
    <t>B082NZH54V</t>
  </si>
  <si>
    <t>X002F0N3UN</t>
  </si>
  <si>
    <t>DE-WBlck&amp;YelwPlnVrsty-M</t>
  </si>
  <si>
    <t>Decrum Black And Yellow Varsity Jacket Women - Plain Letterman Jacket | [40054083] Plain Yellow Sleeve, M</t>
  </si>
  <si>
    <t>pkd5d32cec-8fc7-4de3-8d09-ccb5898a6ccd</t>
  </si>
  <si>
    <t>B09YM68MF2</t>
  </si>
  <si>
    <t>X003AJ9NK7</t>
  </si>
  <si>
    <t>DE-WBlk&amp;WhtHddVar-S</t>
  </si>
  <si>
    <t>Decrum Varsity Jacket Women - Womens Jackets Lightweight Trendy [40115172] (N) | Black &amp; White, S</t>
  </si>
  <si>
    <t>pkeb06981a-81e7-4827-9322-858c9ede6173</t>
  </si>
  <si>
    <t>B0BXXV3WCN</t>
  </si>
  <si>
    <t>X003QSGT1X</t>
  </si>
  <si>
    <t>DE-WBlkRglnQtrSlveHthBrgBse-XL</t>
  </si>
  <si>
    <t>Decrum Black and Burgundy Soft Poly Cotton Baseball Jersey 3/4 Sleeve Womens Raglan Shirt | [40155015] Hther Burgundy&amp;Black Rgln,XL</t>
  </si>
  <si>
    <t>pk9b05f8f9-b5ad-4bb0-a68f-b5d183840fa4</t>
  </si>
  <si>
    <t>B0CGXNKRMG</t>
  </si>
  <si>
    <t>X003Y6J3G5</t>
  </si>
  <si>
    <t>DE-WBlkRglnVNckQtrSlvRed-XL</t>
  </si>
  <si>
    <t>Decrum Black Red Baseball Womens 3/4 Sleeve Tops - Womens Raglan Shirt | [40173025] Blk&amp;Red Rgln,XL</t>
  </si>
  <si>
    <t>pkb3b77423-b276-4aa6-9c41-b1bd343e5996</t>
  </si>
  <si>
    <t>B0CKYYC7XN</t>
  </si>
  <si>
    <t>X003ZYV1O3</t>
  </si>
  <si>
    <t>DE-WBlkRibPolo-M</t>
  </si>
  <si>
    <t>Business Golf Apparel Black Tennis Collar Shirts for Women [40109013] | Black, M</t>
  </si>
  <si>
    <t>pk2209b1d9-4a47-44f9-933e-a21630bbe0de</t>
  </si>
  <si>
    <t>B0BVWFLS4H</t>
  </si>
  <si>
    <t>X003PVD7BB</t>
  </si>
  <si>
    <t>DE-WBsblRglnHtrQtr-Strp-XL</t>
  </si>
  <si>
    <t>Decrum Heather Gray and Navy Soft Cotton Jersey 3/4 Sleeve Raglan Striped Shirts for Women | [40041045] Hethr&amp;NVY Striped Rgln, XL</t>
  </si>
  <si>
    <t>pk738fcceb-2bd8-4ec9-b81e-9a5ebff972fa</t>
  </si>
  <si>
    <t>B09YRCBBWY</t>
  </si>
  <si>
    <t>X0038D7R99</t>
  </si>
  <si>
    <t>DE-WBsblRglnHtrQtr-StrpNEW-M</t>
  </si>
  <si>
    <t>Decrum Heather Gray and Navy Soft Cotton Jersey 3/4 Sleeve Raglan Striped Shirts for Womens | [40041043] Hethr&amp;NVY Striped Rgln, M</t>
  </si>
  <si>
    <t>pk40d76602-553b-4720-9fb9-fe4946d57639</t>
  </si>
  <si>
    <t>B0CQM57N8L</t>
  </si>
  <si>
    <t>X0042RM475</t>
  </si>
  <si>
    <t>DE-WBseblRglnMaronQtr-Strp-L</t>
  </si>
  <si>
    <t>Decrum Maroon and Black Soft Cotton Baseball Striped Jersey 3/4 Sleeve Raglan Shirt Women [40041064] | Maron&amp;Blk Striped Rgln, L</t>
  </si>
  <si>
    <t>pkf4302093-7107-40b0-8254-beec5da45993</t>
  </si>
  <si>
    <t>B09Q34H1BF</t>
  </si>
  <si>
    <t>X0034F5H6L</t>
  </si>
  <si>
    <t>DE-WBseblRglnWhQtr-Strp-XL</t>
  </si>
  <si>
    <t>Decrum White and Black Baseball Tee Women - Raglan Sleeves Shirt for Women [40130015] | Wht&amp;Blk Striped Rgln, XL</t>
  </si>
  <si>
    <t>pk712f993f-c49b-43c0-9d82-c746798a7980</t>
  </si>
  <si>
    <t>B0CBS8ZGR9</t>
  </si>
  <si>
    <t>X003WA3XXR</t>
  </si>
  <si>
    <t>DE-WDtalingVrstyMrn-S</t>
  </si>
  <si>
    <t>Decrum Maroon Women Letterman Jacket | [40177062] Detalng Maroon, S</t>
  </si>
  <si>
    <t>pk2abda564-66ce-4de9-bb59-2012d565aea1</t>
  </si>
  <si>
    <t>B0CMD8VGNP</t>
  </si>
  <si>
    <t>X0040YQXDL</t>
  </si>
  <si>
    <t>DE-WGrnRglnVNckQtrSlvBlk-L</t>
  </si>
  <si>
    <t>Decrum Green and Black 3/4 Length Sleeve Womens Tops- Raglan Shirt Women Baseball Tee | [40172018] Gren&amp;Blk Rgln,XXS</t>
  </si>
  <si>
    <t>pk1822d2f6-bf7b-4f53-a150-d2d13608498a</t>
  </si>
  <si>
    <t>B0CKYZJVBH</t>
  </si>
  <si>
    <t>X003ZYPAKT</t>
  </si>
  <si>
    <t>DE-WGrnRglnVNckQtrSlvBlk-M</t>
  </si>
  <si>
    <t>Decrum Green and Black 3/4 Length Sleeve Womens Tops- Raglan Shirts for Women | [40172013] Gren&amp;Blk Rgln,M</t>
  </si>
  <si>
    <t>pk0d8f78c2-f585-4a4e-a6f5-d51c717b9130</t>
  </si>
  <si>
    <t>B0CKYZLVV2</t>
  </si>
  <si>
    <t>X003ZYV1N9</t>
  </si>
  <si>
    <t>DE-WGrnRglnVNckQtrSlvBlk-XL</t>
  </si>
  <si>
    <t>Decrum Green Black Baseball Tee Shirts for Women- Womens Raglan Shirt | [40172015] Gren&amp;Blk Rgln,XL</t>
  </si>
  <si>
    <t>pkfd3c0086-e93f-4b07-ad15-629b6bfcbd34</t>
  </si>
  <si>
    <t>B0CKYYBYH4</t>
  </si>
  <si>
    <t>X003ZYPAKJ</t>
  </si>
  <si>
    <t>DE-WGrnRibPoloNw-M</t>
  </si>
  <si>
    <t>Business Golf Apparel Tennis Collar Shirts for Women [40109033] | Green, M</t>
  </si>
  <si>
    <t>pk5092279a-8c5c-4862-a922-2bab0d4b2cee</t>
  </si>
  <si>
    <t>B0D873WGCP</t>
  </si>
  <si>
    <t>X004AV0WOF</t>
  </si>
  <si>
    <t>DE-WMatrntySet1-XL</t>
  </si>
  <si>
    <t>Decrum Pack of 3 Womens Pregnancy Shirts for Women Announcement - Outfits Funny Pregnancy Essentials for Women [4BUN00015] | Set1, XL</t>
  </si>
  <si>
    <t>pkbff4ab5c-ac42-4b40-9a6a-c780955f75c2</t>
  </si>
  <si>
    <t>B08B86W6XX</t>
  </si>
  <si>
    <t>X002KERHBZ</t>
  </si>
  <si>
    <t>DE-WMatrntySet20-M</t>
  </si>
  <si>
    <t>Decrum Cute Kicking Me Smalls Tshirt - Pregnant Shirts for Women | [4BUN00203] Pack of 3, M</t>
  </si>
  <si>
    <t>pkf8152db6-71f1-4247-a559-75fa31e41122</t>
  </si>
  <si>
    <t>B0C3MDX17L</t>
  </si>
  <si>
    <t>X003SXLQN7</t>
  </si>
  <si>
    <t>DE-WMatrntySet20-S</t>
  </si>
  <si>
    <t>Decrum Womens Funny Maternity Tops 3 Pack - Pregnancy Shirt | [4BUN00202] Pack of 3, S</t>
  </si>
  <si>
    <t>pk928ea49b-fa92-432d-ad83-4689cb182c71</t>
  </si>
  <si>
    <t>B0C3MFXW62</t>
  </si>
  <si>
    <t>X003SX1FI3</t>
  </si>
  <si>
    <t>DE-WMatrntySet20-XL</t>
  </si>
  <si>
    <t>Decrum Funny Pregnancy Shirts - Pregnancy Announcement Shirts for Women | [4BUN00205] Pack of 3, XL</t>
  </si>
  <si>
    <t>pk436d9ecb-237a-4d78-925f-ba82d0fe0684</t>
  </si>
  <si>
    <t>B0C3MC84NW</t>
  </si>
  <si>
    <t>X003SXLI4J</t>
  </si>
  <si>
    <t>DE-WMatrntySet20-XXL</t>
  </si>
  <si>
    <t>Decrum Maternity T Shirts - Maternity Tops 3 Pack | [4BUN00206] Pack of 3, XXL</t>
  </si>
  <si>
    <t>pkdfabb50a-eddd-4955-a2f8-b74164f476e1</t>
  </si>
  <si>
    <t>B0C3MB76VW</t>
  </si>
  <si>
    <t>X003SXLI2B</t>
  </si>
  <si>
    <t>DE-WMatrntySet47-XXL</t>
  </si>
  <si>
    <t>Decrum Maternity T Shirts - Maternity Tops 3 Pack | [4BUN00476] Pack of 3, XXL</t>
  </si>
  <si>
    <t>pk5b24a841-f56b-4b36-86cc-8f9605c15494</t>
  </si>
  <si>
    <t>B0DXKH24MC</t>
  </si>
  <si>
    <t>X004LLG4PF</t>
  </si>
  <si>
    <t>DE-WMtrntyBabyEatHthrPnk-L</t>
  </si>
  <si>
    <t>Decrum Pregnancy Shirts for Women Announcement - Cute Maternity Tops [40022204-AE] | Heather Pink, L</t>
  </si>
  <si>
    <t>pk5a540168-ad75-4226-8652-16675414815d</t>
  </si>
  <si>
    <t>B0D7VHVX87</t>
  </si>
  <si>
    <t>X004AOCE8T</t>
  </si>
  <si>
    <t>DE-WMtrntyFirstMommyLmnYlw-XL</t>
  </si>
  <si>
    <t>Decrum Funny Maternity Shirts Short Sleeve - Funny Pregnancy Announcement [40022375-AL] | Lemon Yellow, XL</t>
  </si>
  <si>
    <t>pk36d4e31b-1be1-481a-9556-833c826a9010</t>
  </si>
  <si>
    <t>B0D7VNPTMN</t>
  </si>
  <si>
    <t>X004AODS7P</t>
  </si>
  <si>
    <t>DE-WNvyRibPolo-S</t>
  </si>
  <si>
    <t>Decrum Navy Casual Women's Golf Shirts Tennis Women Polo Shirts for Work [40109092] | Navy, S</t>
  </si>
  <si>
    <t>pkc4ca1267-460f-4e51-918e-4c08ed926dc3</t>
  </si>
  <si>
    <t>B0BVWBDJ9J</t>
  </si>
  <si>
    <t>X003PVMB3B</t>
  </si>
  <si>
    <t>DE-WNvyRibPoloNEW-M</t>
  </si>
  <si>
    <t>Business Golf Apparel Tennis Collar Shirts for Women [40109093] | Navy, M</t>
  </si>
  <si>
    <t>pk3b7ac163-fdbe-4e88-9302-b4dccaa60eb6</t>
  </si>
  <si>
    <t>B0CL6MWYQQ</t>
  </si>
  <si>
    <t>X00408TN2F</t>
  </si>
  <si>
    <t>DE-WNvyRibPoloNew-2XL</t>
  </si>
  <si>
    <t>Office Collared Polo Shirts for Women Essential Womens Golf Shirt [40109096] | Navy, XXL</t>
  </si>
  <si>
    <t>pk1f35692c-22d8-42b7-aae5-ba6d3d8790b1</t>
  </si>
  <si>
    <t>B0CX5JMDRK</t>
  </si>
  <si>
    <t>X0045M8KQB</t>
  </si>
  <si>
    <t>DE-WPRP&amp;WHtVar-XXL</t>
  </si>
  <si>
    <t>Decrum Womens Letterman Jacket | [40117176] | White, XXL</t>
  </si>
  <si>
    <t>pkfb08e335-48e3-4c81-86fc-03a5843229f6</t>
  </si>
  <si>
    <t>B0BXXQ9JJ9</t>
  </si>
  <si>
    <t>X003QSJ32P</t>
  </si>
  <si>
    <t>DE-WRdRglnVNckQtrSlv-M</t>
  </si>
  <si>
    <t>Decrum Red and Black Womens 3/4 Sleeve Tops - Raglan Shirts for Women | [40123013] Rd&amp;Blk Rgln,M</t>
  </si>
  <si>
    <t>pk7df3c9a9-9fdd-4136-9e14-d7d402abc1ad</t>
  </si>
  <si>
    <t>B0BYJYZTX7</t>
  </si>
  <si>
    <t>X003R1IFJD</t>
  </si>
  <si>
    <t>DE-WRedRibPolo-XL</t>
  </si>
  <si>
    <t>Red Polo Shirt Woman Womens Polo Shirts Short Sleeve [40109025] | Red, XL</t>
  </si>
  <si>
    <t>pk4762254c-a7b1-4a59-a5c5-1f0066e1cdeb</t>
  </si>
  <si>
    <t>B0BVW6VB6P</t>
  </si>
  <si>
    <t>X003PVMB5T</t>
  </si>
  <si>
    <t>DE-WRedRibPoloNw-S</t>
  </si>
  <si>
    <t>Casual Women's Golf Shirts Tennis Women Polo Shirts for Work [40109022] | Red, S</t>
  </si>
  <si>
    <t>pkffa16bb8-c7ae-4bbc-ac12-754e50189d07</t>
  </si>
  <si>
    <t>B0DKXBTJHY</t>
  </si>
  <si>
    <t>X004G03GBB</t>
  </si>
  <si>
    <t>DE-WRglnPnl2StrpQtrBlkWht-L</t>
  </si>
  <si>
    <t>Three Quarter Sleeve Tops Woman – Stripe Baseball Shirt for Women | [40151174] Black White Panel Rgln,L</t>
  </si>
  <si>
    <t>pk8eee6f13-4cbc-4997-a5ee-1946ffeea89b</t>
  </si>
  <si>
    <t>B0CGXFZHQR</t>
  </si>
  <si>
    <t>X003Y671NR</t>
  </si>
  <si>
    <t>DE-WRglnPnl2StrpQtrBlkWht-XL</t>
  </si>
  <si>
    <t>Decrum Casual Tunic Womens V Neck Tops – Colorblock Baseball Shirts Women | [40151175] Black White Panel Rgln,XL</t>
  </si>
  <si>
    <t>pkfb263b4a-333d-4c70-95e3-a4f96163e967</t>
  </si>
  <si>
    <t>B0CGXGHVG1</t>
  </si>
  <si>
    <t>X003Y671TB</t>
  </si>
  <si>
    <t>DE-WRglnPnl2StrpQtrBlkWht-XS</t>
  </si>
  <si>
    <t>Raglan Tops for Women - Womens Baseball Tee Shirts 3/4 Sleeve Tunics | [40151171] Black White Panel Rgln,XS</t>
  </si>
  <si>
    <t>pk97b446d2-0f4e-4481-9360-c73e360910c1</t>
  </si>
  <si>
    <t>B0CGXDS54M</t>
  </si>
  <si>
    <t>X003Y671WD</t>
  </si>
  <si>
    <t>DE-WRglnPnl2StrpQtrDBluWht-L</t>
  </si>
  <si>
    <t>Three Quarter Sleeve Tops Woman – Stripe Baseball Shirt for Women | [40152174] Blue White Panel Rgln,L</t>
  </si>
  <si>
    <t>pkb57f20bf-053b-47f2-966f-8487a5266e31</t>
  </si>
  <si>
    <t>B0CGXHJNCM</t>
  </si>
  <si>
    <t>X003Y6BTSF</t>
  </si>
  <si>
    <t>DE-WRibPolo-Set32-M</t>
  </si>
  <si>
    <t>Business Golf Apparel Polo Shirt Pack Tennis Collar Shirts for Women [4BUN00323] | Set 32, M</t>
  </si>
  <si>
    <t>pk89688d94-d9c0-407f-b454-8df7fd6fa5e4</t>
  </si>
  <si>
    <t>B0CLDPXR3K</t>
  </si>
  <si>
    <t>X0040CVS2T</t>
  </si>
  <si>
    <t>DE-WRibPolo-Set34-S</t>
  </si>
  <si>
    <t>Navy Blue Black Red Polo Shirt Women Pack of 3 Black Womens Golf Shirts [4BUN00342] | Set 34, S</t>
  </si>
  <si>
    <t>pka78de0f5-a2b2-4715-96f6-74402650fcd9</t>
  </si>
  <si>
    <t>B0CLDMBF62</t>
  </si>
  <si>
    <t>X0040D0CG1</t>
  </si>
  <si>
    <t>DE-WRylBlu&amp;YelwPlnVrsty-L</t>
  </si>
  <si>
    <t>Decrum Yellow And Royal Blue Letterman - Womens Letterman Style Jacket | [40056084] Plain Yellow Sleeve, L</t>
  </si>
  <si>
    <t>pkd403fe3c-cf53-4c61-af72-dcfa176d373e</t>
  </si>
  <si>
    <t>B09YM5V49P</t>
  </si>
  <si>
    <t>X003AJA5ZJ</t>
  </si>
  <si>
    <t>DE-WRylBlu&amp;YelwPlnVrsty-M</t>
  </si>
  <si>
    <t>Decrum Royal Blue And Yellow Varsity Jacket Women - Plain Letterman Jacket | [40056083] Plain Yellow Sleeve, M</t>
  </si>
  <si>
    <t>pkbb6a902e-7949-49fe-8384-60f1f0f746fd</t>
  </si>
  <si>
    <t>B09YM5HMDY</t>
  </si>
  <si>
    <t>X003AJA8B5</t>
  </si>
  <si>
    <t>DE-WRylBlu&amp;YelwPlnVrsty-S</t>
  </si>
  <si>
    <t>Decrum Royal Blue And Yellow Women Letterman Jacket | [40056082] Plain Yellow Sleeve, S</t>
  </si>
  <si>
    <t>pk87e59446-e4d0-43f2-abe5-ef8e9f3b8ec7</t>
  </si>
  <si>
    <t>B09YM65FFK</t>
  </si>
  <si>
    <t>X003AJF73J</t>
  </si>
  <si>
    <t>DE-WRylBlu&amp;YelwPlnVrsty-XS</t>
  </si>
  <si>
    <t>Decrum Royal Blue And Yellow Women Letterman Jacket | [40056081] Plain Yellow Sleeve, XS</t>
  </si>
  <si>
    <t>pkdf50659f-0686-4f50-a077-ae293ba16029</t>
  </si>
  <si>
    <t>B0BWF7Y3R1</t>
  </si>
  <si>
    <t>X003Q3U9B9</t>
  </si>
  <si>
    <t>DE-WShyUnicornRed-S</t>
  </si>
  <si>
    <t>Gifts for Her Unicorn Gifts for Women - Cute Womens Graphic Tee [40021022-AV] | Red, S</t>
  </si>
  <si>
    <t>pk28f15b86-576b-4e4c-a0ae-6c5282e8bd8e</t>
  </si>
  <si>
    <t>B0D7VL2333</t>
  </si>
  <si>
    <t>X004AO90VD</t>
  </si>
  <si>
    <t>DE-WSolidColrVrstyBlk-L</t>
  </si>
  <si>
    <t>Decrum Black Varsity jacket For Woman | [40176014] Solid Black, L</t>
  </si>
  <si>
    <t>pk7e4cf72b-e838-4a5f-bd57-dd0873345de8</t>
  </si>
  <si>
    <t>B0CMD71FM6</t>
  </si>
  <si>
    <t>X0040YOL3Z</t>
  </si>
  <si>
    <t>DE-WSolidColrVrstyRBlu-M</t>
  </si>
  <si>
    <t>Decrum Blue Varsity Jacket Women - Plain Letterman Jacket | [40176113] Solid Blue, M</t>
  </si>
  <si>
    <t>pkc9176e16-1656-498a-8ebd-018266ddb273</t>
  </si>
  <si>
    <t>B0CMD7H6B3</t>
  </si>
  <si>
    <t>X0040YQXHH</t>
  </si>
  <si>
    <t>DE-WWhtRglnQtrSlvePnkBse-XL</t>
  </si>
  <si>
    <t>Decrum White and Pink Soft Poly Cotton Baseball Jersey 3/4 Sleeve Womens Raglan Shirt | [40154175] Pink&amp;White Rgln,XL</t>
  </si>
  <si>
    <t>pkad1d9b31-c38c-4998-921b-f7a17b0f9d62</t>
  </si>
  <si>
    <t>B0CGXNJ62D</t>
  </si>
  <si>
    <t>X003Y69RGV</t>
  </si>
  <si>
    <t>DE-Wmn5BtnHnlyBlk-M</t>
  </si>
  <si>
    <t>Decrum Womens Black Long Sleeve Shirt - Black Button up Shirt Women (N) | [40049013] 5 Button Henley, M</t>
  </si>
  <si>
    <t>pk91cb2da8-82c0-425e-a010-6c5532628fa4</t>
  </si>
  <si>
    <t>B09VTDWCPN</t>
  </si>
  <si>
    <t>X0036YD9GF</t>
  </si>
  <si>
    <t>DE-Wmns2BndTunicMaron-XL</t>
  </si>
  <si>
    <t>Decrum Women's 3/4 Sleeve Tops - Fall Fashion V Neck Shirts for Women | [40047065] 2 Band Tunic Maroon, XL</t>
  </si>
  <si>
    <t>pkdef54d7f-b413-4e13-880d-8d3dcf42c466</t>
  </si>
  <si>
    <t>B09X5BSVJH</t>
  </si>
  <si>
    <t>X0037LJ0LP</t>
  </si>
  <si>
    <t>DE-WmnsWhiteRglnQtrSlv-XXL</t>
  </si>
  <si>
    <t>Decrum White Womens Baseball Tee - Jersey 3/4 Sleeve Raglan Color Block Shirt [40131016] | White&amp;Blk Rgln Womn, 2XL</t>
  </si>
  <si>
    <t>pkf588ae7c-11c4-4dc2-b769-8ae8033eb5b2</t>
  </si>
  <si>
    <t>B0CBSBD815</t>
  </si>
  <si>
    <t>X003W5Q03R</t>
  </si>
  <si>
    <t>DE-WmnsWhiteRglnQtrSlvNEW-M</t>
  </si>
  <si>
    <t>Decrum Baseball Tee Shirts - Jersey 3/4 Sleeve Raglan Shirt Womens [40131013] | White&amp;Blk Rgln Womn, M</t>
  </si>
  <si>
    <t>pk137dd84d-1336-46b1-bffd-8daf34f48d09</t>
  </si>
  <si>
    <t>B0D8FNQ2JN</t>
  </si>
  <si>
    <t>X004AXYHG7</t>
  </si>
  <si>
    <t>De-QtrWRagSet29-XXL</t>
  </si>
  <si>
    <t>Decrum Raglan Shirts for Women - Soft Sport Jersey 3/4 Long Sleeves Women Baseball Shirt Pack | [4BUN00296] Pack of 3, XXL</t>
  </si>
  <si>
    <t>pk25698bd8-5233-4072-a1b6-66407b3756db</t>
  </si>
  <si>
    <t>B0C3MCWF2Y</t>
  </si>
  <si>
    <t>X003SX88XD</t>
  </si>
  <si>
    <t>De-QtrWRagSet35-XL</t>
  </si>
  <si>
    <t>Decrum Raglan Shirts for Women - Sport Jersey 3/4 Long Sleeves Women T Shirt Pack | [4BUN00355] Pack of 3, XL</t>
  </si>
  <si>
    <t>pkb28f7d34-d2ec-4aa5-86d7-c7c1a1c11e79</t>
  </si>
  <si>
    <t>B0CLH675VP</t>
  </si>
  <si>
    <t>X0040F7HP3</t>
  </si>
  <si>
    <t>De-QtrWRagSet35NEW-L</t>
  </si>
  <si>
    <t>Decrum Raglan Shirts for Women - Sport Jersey Jersey 3/4 Long Sleeve Pack of Shirts for Women | [4BUN00354] Pack of 3, L</t>
  </si>
  <si>
    <t>pk42325ca3-88a8-41d5-9561-39c48ad0aef1</t>
  </si>
  <si>
    <t>B0D17W2DSK</t>
  </si>
  <si>
    <t>X00473YS1J</t>
  </si>
  <si>
    <t>De-QtrWRagSet42-S</t>
  </si>
  <si>
    <t>Decrum Raglan Shirts for Women - Sport Jersey 3/4 Long Sleeves Baseball Womens Tshirt Pack | [4BUN00422] Pack of 3, S</t>
  </si>
  <si>
    <t>pk083b8af0-11eb-4732-a488-5682cabdc915</t>
  </si>
  <si>
    <t>B0DXFMBPRV</t>
  </si>
  <si>
    <t>X004LLFUXR</t>
  </si>
  <si>
    <t>Gry-Plain-VarsityNEW-2XL</t>
  </si>
  <si>
    <t>Decrum Mens Black and Grey High School Letterman Jackets for Men - Mens Varsity Jacket [40020046] | Plain Grey Sleve, 2XL</t>
  </si>
  <si>
    <t>pkad492962-52aa-42e0-942e-ee5ba5f158c0</t>
  </si>
  <si>
    <t>B0847M9KN1</t>
  </si>
  <si>
    <t>X002JJW3ER</t>
  </si>
  <si>
    <t>NEW96534880</t>
  </si>
  <si>
    <t>Decrum Funny T Shirts for Women - Moms Favorite Shirt Daughter Gifts [40021012-AO] | Mom Favrite, S</t>
  </si>
  <si>
    <t>pk10704dd9-434e-4f6c-b32c-aae1d2dd2e37</t>
  </si>
  <si>
    <t>B08W9T83KJ</t>
  </si>
  <si>
    <t>X002SWA9S7</t>
  </si>
  <si>
    <t>NEW96534885-S</t>
  </si>
  <si>
    <t>Decrum Funny T Shirts for Women for Daughter - Moms Favorite Shirt Daughter Gifts [40021022-AO] | Mom Favrite, S</t>
  </si>
  <si>
    <t>pk18376989-ff9c-4fb2-b354-d05c27706d65</t>
  </si>
  <si>
    <t>B087TMZK63</t>
  </si>
  <si>
    <t>X002IJT0Y9</t>
  </si>
  <si>
    <t>NW8757742</t>
  </si>
  <si>
    <t>Decrum Workout Shirts Men - Mens Funny Gym Shirt [40007013-AQ] | Installing Muscle, M</t>
  </si>
  <si>
    <t>pkfcc27c28-371f-4533-8d87-56d82ea9caba</t>
  </si>
  <si>
    <t>B0B82MJHW2</t>
  </si>
  <si>
    <t>X003C31KUR</t>
  </si>
  <si>
    <t>NWDEWSHIRT02-L</t>
  </si>
  <si>
    <t>Unicorn Women's Novelty T-Shirts - Womens T Shirts Graphic [40021014-AV] | Black, L</t>
  </si>
  <si>
    <t>pkdc2fdf32-2a2c-4fb6-9e0b-30dd0e674b83</t>
  </si>
  <si>
    <t>B0B82V2H7R</t>
  </si>
  <si>
    <t>X003C2WLPL</t>
  </si>
  <si>
    <t>NWDEWSHIRT02-S</t>
  </si>
  <si>
    <t>Unicorn Black Graphic Tee for Women - Womens Graphic Tee [40021012-AV] | Black, S</t>
  </si>
  <si>
    <t>pke628c3a5-1685-4f7a-9718-cd229f47633e</t>
  </si>
  <si>
    <t>B0B82Y2GXK</t>
  </si>
  <si>
    <t>X003C2WT6R</t>
  </si>
  <si>
    <t>Y-Plain-Varsity-S</t>
  </si>
  <si>
    <t>Decrum Yellow And Black Letterman Jackets for Men - Baseball Style Mens Varsity Jacket [40020082] | Plain Yellow Sleve, S</t>
  </si>
  <si>
    <t>pk24d48eb7-fe35-441c-80cd-e7b5ddebee08</t>
  </si>
  <si>
    <t>B07KTXFJR2</t>
  </si>
  <si>
    <t>X0029J17NP</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</si>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</sst>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1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29"/>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8.0</v>
      </c>
      <c r="K6" t="n">
        <f>SUM(M6:INDEX(M6:XFD6,1,M3))</f>
        <v>0.0</v>
      </c>
      <c r="L6" s="37"/>
    </row>
    <row r="7">
      <c r="A7" t="s">
        <v>33</v>
      </c>
      <c r="B7" t="s">
        <v>34</v>
      </c>
      <c r="C7" t="s">
        <v>35</v>
      </c>
      <c r="D7" t="s">
        <v>36</v>
      </c>
      <c r="E7" t="s">
        <v>37</v>
      </c>
      <c r="F7" t="s">
        <v>30</v>
      </c>
      <c r="G7" t="s">
        <v>31</v>
      </c>
      <c r="H7" t="s">
        <v>32</v>
      </c>
      <c r="I7" t="s">
        <v>32</v>
      </c>
      <c r="J7" t="n">
        <v>15.0</v>
      </c>
      <c r="K7" t="n">
        <f>SUM(M7:INDEX(M7:XFD7,1,M3))</f>
        <v>0.0</v>
      </c>
      <c r="L7" s="37"/>
    </row>
    <row r="8">
      <c r="A8" t="s">
        <v>38</v>
      </c>
      <c r="B8" t="s">
        <v>39</v>
      </c>
      <c r="C8" t="s">
        <v>40</v>
      </c>
      <c r="D8" t="s">
        <v>41</v>
      </c>
      <c r="E8" t="s">
        <v>42</v>
      </c>
      <c r="F8" t="s">
        <v>30</v>
      </c>
      <c r="G8" t="s">
        <v>31</v>
      </c>
      <c r="H8" t="s">
        <v>32</v>
      </c>
      <c r="I8" t="s">
        <v>32</v>
      </c>
      <c r="J8" t="n">
        <v>10.0</v>
      </c>
      <c r="K8" t="n">
        <f>SUM(M8:INDEX(M8:XFD8,1,M3))</f>
        <v>0.0</v>
      </c>
      <c r="L8" s="37"/>
    </row>
    <row r="9">
      <c r="A9" t="s">
        <v>43</v>
      </c>
      <c r="B9" t="s">
        <v>44</v>
      </c>
      <c r="C9" t="s">
        <v>45</v>
      </c>
      <c r="D9" t="s">
        <v>46</v>
      </c>
      <c r="E9" t="s">
        <v>47</v>
      </c>
      <c r="F9" t="s">
        <v>30</v>
      </c>
      <c r="G9" t="s">
        <v>31</v>
      </c>
      <c r="H9" t="s">
        <v>32</v>
      </c>
      <c r="I9" t="s">
        <v>32</v>
      </c>
      <c r="J9" t="n">
        <v>10.0</v>
      </c>
      <c r="K9" t="n">
        <f>SUM(M9:INDEX(M9:XFD9,1,M3))</f>
        <v>0.0</v>
      </c>
      <c r="L9" s="37"/>
    </row>
    <row r="10">
      <c r="A10" t="s">
        <v>48</v>
      </c>
      <c r="B10" t="s">
        <v>49</v>
      </c>
      <c r="C10" t="s">
        <v>50</v>
      </c>
      <c r="D10" t="s">
        <v>51</v>
      </c>
      <c r="E10" t="s">
        <v>52</v>
      </c>
      <c r="F10" t="s">
        <v>30</v>
      </c>
      <c r="G10" t="s">
        <v>31</v>
      </c>
      <c r="H10" t="s">
        <v>32</v>
      </c>
      <c r="I10" t="s">
        <v>32</v>
      </c>
      <c r="J10" t="n">
        <v>4.0</v>
      </c>
      <c r="K10" t="n">
        <f>SUM(M10:INDEX(M10:XFD10,1,M3))</f>
        <v>0.0</v>
      </c>
      <c r="L10" s="37"/>
    </row>
    <row r="11">
      <c r="A11" t="s">
        <v>53</v>
      </c>
      <c r="B11" t="s">
        <v>54</v>
      </c>
      <c r="C11" t="s">
        <v>55</v>
      </c>
      <c r="D11" t="s">
        <v>56</v>
      </c>
      <c r="E11" t="s">
        <v>57</v>
      </c>
      <c r="F11" t="s">
        <v>30</v>
      </c>
      <c r="G11" t="s">
        <v>31</v>
      </c>
      <c r="H11" t="s">
        <v>32</v>
      </c>
      <c r="I11" t="s">
        <v>32</v>
      </c>
      <c r="J11" t="n">
        <v>5.0</v>
      </c>
      <c r="K11" t="n">
        <f>SUM(M11:INDEX(M11:XFD11,1,M3))</f>
        <v>0.0</v>
      </c>
      <c r="L11" s="37"/>
    </row>
    <row r="12">
      <c r="A12" t="s">
        <v>58</v>
      </c>
      <c r="B12" t="s">
        <v>59</v>
      </c>
      <c r="C12" t="s">
        <v>60</v>
      </c>
      <c r="D12" t="s">
        <v>61</v>
      </c>
      <c r="E12" t="s">
        <v>62</v>
      </c>
      <c r="F12" t="s">
        <v>30</v>
      </c>
      <c r="G12" t="s">
        <v>31</v>
      </c>
      <c r="H12" t="s">
        <v>32</v>
      </c>
      <c r="I12" t="s">
        <v>32</v>
      </c>
      <c r="J12" t="n">
        <v>12.0</v>
      </c>
      <c r="K12" t="n">
        <f>SUM(M12:INDEX(M12:XFD12,1,M3))</f>
        <v>0.0</v>
      </c>
      <c r="L12" s="37"/>
    </row>
    <row r="13">
      <c r="A13" t="s">
        <v>63</v>
      </c>
      <c r="B13" t="s">
        <v>64</v>
      </c>
      <c r="C13" t="s">
        <v>65</v>
      </c>
      <c r="D13" t="s">
        <v>66</v>
      </c>
      <c r="E13" t="s">
        <v>67</v>
      </c>
      <c r="F13" t="s">
        <v>30</v>
      </c>
      <c r="G13" t="s">
        <v>31</v>
      </c>
      <c r="H13" t="s">
        <v>32</v>
      </c>
      <c r="I13" t="s">
        <v>32</v>
      </c>
      <c r="J13" t="n">
        <v>2.0</v>
      </c>
      <c r="K13" t="n">
        <f>SUM(M13:INDEX(M13:XFD13,1,M3))</f>
        <v>0.0</v>
      </c>
      <c r="L13" s="37"/>
    </row>
    <row r="14">
      <c r="A14" t="s">
        <v>68</v>
      </c>
      <c r="B14" t="s">
        <v>69</v>
      </c>
      <c r="C14" t="s">
        <v>70</v>
      </c>
      <c r="D14" t="s">
        <v>71</v>
      </c>
      <c r="E14" t="s">
        <v>72</v>
      </c>
      <c r="F14" t="s">
        <v>30</v>
      </c>
      <c r="G14" t="s">
        <v>31</v>
      </c>
      <c r="H14" t="s">
        <v>32</v>
      </c>
      <c r="I14" t="s">
        <v>32</v>
      </c>
      <c r="J14" t="n">
        <v>13.0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6.0</v>
      </c>
      <c r="K16" t="n">
        <f>SUM(M16:INDEX(M16:XFD16,1,M3))</f>
        <v>0.0</v>
      </c>
      <c r="L16" s="37"/>
    </row>
    <row r="17">
      <c r="A17" t="s">
        <v>83</v>
      </c>
      <c r="B17" t="s">
        <v>84</v>
      </c>
      <c r="C17" t="s">
        <v>85</v>
      </c>
      <c r="D17" t="s">
        <v>86</v>
      </c>
      <c r="E17" t="s">
        <v>87</v>
      </c>
      <c r="F17" t="s">
        <v>30</v>
      </c>
      <c r="G17" t="s">
        <v>31</v>
      </c>
      <c r="H17" t="s">
        <v>32</v>
      </c>
      <c r="I17" t="s">
        <v>32</v>
      </c>
      <c r="J17" t="n">
        <v>6.0</v>
      </c>
      <c r="K17" t="n">
        <f>SUM(M17:INDEX(M17:XFD17,1,M3))</f>
        <v>0.0</v>
      </c>
      <c r="L17" s="37"/>
    </row>
    <row r="18">
      <c r="A18" t="s">
        <v>88</v>
      </c>
      <c r="B18" t="s">
        <v>89</v>
      </c>
      <c r="C18" t="s">
        <v>90</v>
      </c>
      <c r="D18" t="s">
        <v>91</v>
      </c>
      <c r="E18" t="s">
        <v>92</v>
      </c>
      <c r="F18" t="s">
        <v>30</v>
      </c>
      <c r="G18" t="s">
        <v>31</v>
      </c>
      <c r="H18" t="s">
        <v>32</v>
      </c>
      <c r="I18" t="s">
        <v>32</v>
      </c>
      <c r="J18" t="n">
        <v>10.0</v>
      </c>
      <c r="K18" t="n">
        <f>SUM(M18:INDEX(M18:XFD18,1,M3))</f>
        <v>0.0</v>
      </c>
      <c r="L18" s="37"/>
    </row>
    <row r="19">
      <c r="A19" t="s">
        <v>93</v>
      </c>
      <c r="B19" t="s">
        <v>94</v>
      </c>
      <c r="C19" t="s">
        <v>95</v>
      </c>
      <c r="D19" t="s">
        <v>96</v>
      </c>
      <c r="E19" t="s">
        <v>97</v>
      </c>
      <c r="F19" t="s">
        <v>30</v>
      </c>
      <c r="G19" t="s">
        <v>31</v>
      </c>
      <c r="H19" t="s">
        <v>32</v>
      </c>
      <c r="I19" t="s">
        <v>32</v>
      </c>
      <c r="J19" t="n">
        <v>12.0</v>
      </c>
      <c r="K19" t="n">
        <f>SUM(M19:INDEX(M19:XFD19,1,M3))</f>
        <v>0.0</v>
      </c>
      <c r="L19" s="37"/>
    </row>
    <row r="20">
      <c r="A20" t="s">
        <v>98</v>
      </c>
      <c r="B20" t="s">
        <v>99</v>
      </c>
      <c r="C20" t="s">
        <v>100</v>
      </c>
      <c r="D20" t="s">
        <v>101</v>
      </c>
      <c r="E20" t="s">
        <v>102</v>
      </c>
      <c r="F20" t="s">
        <v>30</v>
      </c>
      <c r="G20" t="s">
        <v>31</v>
      </c>
      <c r="H20" t="s">
        <v>32</v>
      </c>
      <c r="I20" t="s">
        <v>32</v>
      </c>
      <c r="J20" t="n">
        <v>12.0</v>
      </c>
      <c r="K20" t="n">
        <f>SUM(M20:INDEX(M20:XFD20,1,M3))</f>
        <v>0.0</v>
      </c>
      <c r="L20" s="37"/>
    </row>
    <row r="21">
      <c r="A21" t="s">
        <v>103</v>
      </c>
      <c r="B21" t="s">
        <v>104</v>
      </c>
      <c r="C21" t="s">
        <v>105</v>
      </c>
      <c r="D21" t="s">
        <v>106</v>
      </c>
      <c r="E21" t="s">
        <v>107</v>
      </c>
      <c r="F21" t="s">
        <v>30</v>
      </c>
      <c r="G21" t="s">
        <v>31</v>
      </c>
      <c r="H21" t="s">
        <v>32</v>
      </c>
      <c r="I21" t="s">
        <v>32</v>
      </c>
      <c r="J21" t="n">
        <v>10.0</v>
      </c>
      <c r="K21" t="n">
        <f>SUM(M21:INDEX(M21:XFD21,1,M3))</f>
        <v>0.0</v>
      </c>
      <c r="L21" s="37"/>
    </row>
    <row r="22">
      <c r="A22" t="s">
        <v>108</v>
      </c>
      <c r="B22" t="s">
        <v>109</v>
      </c>
      <c r="C22" t="s">
        <v>110</v>
      </c>
      <c r="D22" t="s">
        <v>111</v>
      </c>
      <c r="E22" t="s">
        <v>112</v>
      </c>
      <c r="F22" t="s">
        <v>30</v>
      </c>
      <c r="G22" t="s">
        <v>31</v>
      </c>
      <c r="H22" t="s">
        <v>32</v>
      </c>
      <c r="I22" t="s">
        <v>32</v>
      </c>
      <c r="J22" t="n">
        <v>8.0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15.0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8.0</v>
      </c>
      <c r="K29" t="n">
        <f>SUM(M29:INDEX(M29:XFD29,1,M3))</f>
        <v>0.0</v>
      </c>
      <c r="L29" s="37"/>
    </row>
    <row r="30">
      <c r="A30" t="s">
        <v>148</v>
      </c>
      <c r="B30" t="s">
        <v>149</v>
      </c>
      <c r="C30" t="s">
        <v>150</v>
      </c>
      <c r="D30" t="s">
        <v>151</v>
      </c>
      <c r="E30" t="s">
        <v>152</v>
      </c>
      <c r="F30" t="s">
        <v>30</v>
      </c>
      <c r="G30" t="s">
        <v>31</v>
      </c>
      <c r="H30" t="s">
        <v>32</v>
      </c>
      <c r="I30" t="s">
        <v>32</v>
      </c>
      <c r="J30" t="n">
        <v>3.0</v>
      </c>
      <c r="K30" t="n">
        <f>SUM(M30:INDEX(M30:XFD30,1,M3))</f>
        <v>0.0</v>
      </c>
      <c r="L30" s="37"/>
    </row>
    <row r="31">
      <c r="A31" t="s">
        <v>153</v>
      </c>
      <c r="B31" t="s">
        <v>154</v>
      </c>
      <c r="C31" t="s">
        <v>155</v>
      </c>
      <c r="D31" t="s">
        <v>156</v>
      </c>
      <c r="E31" t="s">
        <v>157</v>
      </c>
      <c r="F31" t="s">
        <v>30</v>
      </c>
      <c r="G31" t="s">
        <v>31</v>
      </c>
      <c r="H31" t="s">
        <v>32</v>
      </c>
      <c r="I31" t="s">
        <v>32</v>
      </c>
      <c r="J31" t="n">
        <v>10.0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2.0</v>
      </c>
      <c r="K34" t="n">
        <f>SUM(M34:INDEX(M34:XFD34,1,M3))</f>
        <v>0.0</v>
      </c>
      <c r="L34" s="37"/>
    </row>
    <row r="35">
      <c r="A35" t="s">
        <v>173</v>
      </c>
      <c r="B35" t="s">
        <v>174</v>
      </c>
      <c r="C35" t="s">
        <v>175</v>
      </c>
      <c r="D35" t="s">
        <v>176</v>
      </c>
      <c r="E35" t="s">
        <v>177</v>
      </c>
      <c r="F35" t="s">
        <v>30</v>
      </c>
      <c r="G35" t="s">
        <v>31</v>
      </c>
      <c r="H35" t="s">
        <v>32</v>
      </c>
      <c r="I35" t="s">
        <v>32</v>
      </c>
      <c r="J35" t="n">
        <v>5.0</v>
      </c>
      <c r="K35" t="n">
        <f>SUM(M35:INDEX(M35:XFD35,1,M3))</f>
        <v>0.0</v>
      </c>
      <c r="L35" s="37"/>
    </row>
    <row r="36">
      <c r="A36" t="s">
        <v>178</v>
      </c>
      <c r="B36" t="s">
        <v>179</v>
      </c>
      <c r="C36" t="s">
        <v>180</v>
      </c>
      <c r="D36" t="s">
        <v>181</v>
      </c>
      <c r="E36" t="s">
        <v>182</v>
      </c>
      <c r="F36" t="s">
        <v>30</v>
      </c>
      <c r="G36" t="s">
        <v>31</v>
      </c>
      <c r="H36" t="s">
        <v>32</v>
      </c>
      <c r="I36" t="s">
        <v>32</v>
      </c>
      <c r="J36" t="n">
        <v>10.0</v>
      </c>
      <c r="K36" t="n">
        <f>SUM(M36:INDEX(M36:XFD36,1,M3))</f>
        <v>0.0</v>
      </c>
      <c r="L36" s="37"/>
    </row>
    <row r="37">
      <c r="A37" t="s">
        <v>183</v>
      </c>
      <c r="B37" t="s">
        <v>184</v>
      </c>
      <c r="C37" t="s">
        <v>185</v>
      </c>
      <c r="D37" t="s">
        <v>186</v>
      </c>
      <c r="E37" t="s">
        <v>187</v>
      </c>
      <c r="F37" t="s">
        <v>30</v>
      </c>
      <c r="G37" t="s">
        <v>31</v>
      </c>
      <c r="H37" t="s">
        <v>32</v>
      </c>
      <c r="I37" t="s">
        <v>32</v>
      </c>
      <c r="J37" t="n">
        <v>10.0</v>
      </c>
      <c r="K37" t="n">
        <f>SUM(M37:INDEX(M37:XFD37,1,M3))</f>
        <v>0.0</v>
      </c>
      <c r="L37" s="37"/>
    </row>
    <row r="38">
      <c r="A38" t="s">
        <v>188</v>
      </c>
      <c r="B38" t="s">
        <v>189</v>
      </c>
      <c r="C38" t="s">
        <v>190</v>
      </c>
      <c r="D38" t="s">
        <v>191</v>
      </c>
      <c r="E38" t="s">
        <v>192</v>
      </c>
      <c r="F38" t="s">
        <v>30</v>
      </c>
      <c r="G38" t="s">
        <v>31</v>
      </c>
      <c r="H38" t="s">
        <v>32</v>
      </c>
      <c r="I38" t="s">
        <v>32</v>
      </c>
      <c r="J38" t="n">
        <v>8.0</v>
      </c>
      <c r="K38" t="n">
        <f>SUM(M38:INDEX(M38:XFD38,1,M3))</f>
        <v>0.0</v>
      </c>
      <c r="L38" s="37"/>
    </row>
    <row r="39">
      <c r="A39" t="s">
        <v>193</v>
      </c>
      <c r="B39" t="s">
        <v>194</v>
      </c>
      <c r="C39" t="s">
        <v>195</v>
      </c>
      <c r="D39" t="s">
        <v>196</v>
      </c>
      <c r="E39" t="s">
        <v>197</v>
      </c>
      <c r="F39" t="s">
        <v>30</v>
      </c>
      <c r="G39" t="s">
        <v>31</v>
      </c>
      <c r="H39" t="s">
        <v>32</v>
      </c>
      <c r="I39" t="s">
        <v>32</v>
      </c>
      <c r="J39" t="n">
        <v>12.0</v>
      </c>
      <c r="K39" t="n">
        <f>SUM(M39:INDEX(M39:XFD39,1,M3))</f>
        <v>0.0</v>
      </c>
      <c r="L39" s="37"/>
    </row>
    <row r="40">
      <c r="A40" t="s">
        <v>198</v>
      </c>
      <c r="B40" t="s">
        <v>199</v>
      </c>
      <c r="C40" t="s">
        <v>200</v>
      </c>
      <c r="D40" t="s">
        <v>201</v>
      </c>
      <c r="E40" t="s">
        <v>202</v>
      </c>
      <c r="F40" t="s">
        <v>30</v>
      </c>
      <c r="G40" t="s">
        <v>31</v>
      </c>
      <c r="H40" t="s">
        <v>32</v>
      </c>
      <c r="I40" t="s">
        <v>32</v>
      </c>
      <c r="J40" t="n">
        <v>8.0</v>
      </c>
      <c r="K40" t="n">
        <f>SUM(M40:INDEX(M40:XFD40,1,M3))</f>
        <v>0.0</v>
      </c>
      <c r="L40" s="37"/>
    </row>
    <row r="41">
      <c r="A41" t="s">
        <v>203</v>
      </c>
      <c r="B41" t="s">
        <v>204</v>
      </c>
      <c r="C41" t="s">
        <v>205</v>
      </c>
      <c r="D41" t="s">
        <v>206</v>
      </c>
      <c r="E41" t="s">
        <v>207</v>
      </c>
      <c r="F41" t="s">
        <v>30</v>
      </c>
      <c r="G41" t="s">
        <v>31</v>
      </c>
      <c r="H41" t="s">
        <v>32</v>
      </c>
      <c r="I41" t="s">
        <v>32</v>
      </c>
      <c r="J41" t="n">
        <v>10.0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18.0</v>
      </c>
      <c r="K46" t="n">
        <f>SUM(M46:INDEX(M46:XFD46,1,M3))</f>
        <v>0.0</v>
      </c>
      <c r="L46" s="37"/>
    </row>
    <row r="47">
      <c r="A47" t="s">
        <v>233</v>
      </c>
      <c r="B47" t="s">
        <v>234</v>
      </c>
      <c r="C47" t="s">
        <v>235</v>
      </c>
      <c r="D47" t="s">
        <v>236</v>
      </c>
      <c r="E47" t="s">
        <v>237</v>
      </c>
      <c r="F47" t="s">
        <v>30</v>
      </c>
      <c r="G47" t="s">
        <v>31</v>
      </c>
      <c r="H47" t="s">
        <v>32</v>
      </c>
      <c r="I47" t="s">
        <v>32</v>
      </c>
      <c r="J47" t="n">
        <v>10.0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1.0</v>
      </c>
      <c r="K49" t="n">
        <f>SUM(M49:INDEX(M49:XFD49,1,M3))</f>
        <v>0.0</v>
      </c>
      <c r="L49" s="37"/>
    </row>
    <row r="50">
      <c r="A50" t="s">
        <v>248</v>
      </c>
      <c r="B50" t="s">
        <v>249</v>
      </c>
      <c r="C50" t="s">
        <v>250</v>
      </c>
      <c r="D50" t="s">
        <v>251</v>
      </c>
      <c r="E50" t="s">
        <v>252</v>
      </c>
      <c r="F50" t="s">
        <v>30</v>
      </c>
      <c r="G50" t="s">
        <v>31</v>
      </c>
      <c r="H50" t="s">
        <v>32</v>
      </c>
      <c r="I50" t="s">
        <v>32</v>
      </c>
      <c r="J50" t="n">
        <v>10.0</v>
      </c>
      <c r="K50" t="n">
        <f>SUM(M50:INDEX(M50:XFD50,1,M3))</f>
        <v>0.0</v>
      </c>
      <c r="L50" s="37"/>
    </row>
    <row r="51">
      <c r="A51" t="s">
        <v>253</v>
      </c>
      <c r="B51" t="s">
        <v>254</v>
      </c>
      <c r="C51" t="s">
        <v>255</v>
      </c>
      <c r="D51" t="s">
        <v>256</v>
      </c>
      <c r="E51" t="s">
        <v>257</v>
      </c>
      <c r="F51" t="s">
        <v>30</v>
      </c>
      <c r="G51" t="s">
        <v>31</v>
      </c>
      <c r="H51" t="s">
        <v>32</v>
      </c>
      <c r="I51" t="s">
        <v>32</v>
      </c>
      <c r="J51" t="n">
        <v>4.0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6.0</v>
      </c>
      <c r="K53" t="n">
        <f>SUM(M53:INDEX(M53:XFD53,1,M3))</f>
        <v>0.0</v>
      </c>
      <c r="L53" s="37"/>
    </row>
    <row r="54">
      <c r="A54" t="s">
        <v>268</v>
      </c>
      <c r="B54" t="s">
        <v>269</v>
      </c>
      <c r="C54" t="s">
        <v>270</v>
      </c>
      <c r="D54" t="s">
        <v>271</v>
      </c>
      <c r="E54" t="s">
        <v>272</v>
      </c>
      <c r="F54" t="s">
        <v>30</v>
      </c>
      <c r="G54" t="s">
        <v>31</v>
      </c>
      <c r="H54" t="s">
        <v>32</v>
      </c>
      <c r="I54" t="s">
        <v>32</v>
      </c>
      <c r="J54" t="n">
        <v>4.0</v>
      </c>
      <c r="K54" t="n">
        <f>SUM(M54:INDEX(M54:XFD54,1,M3))</f>
        <v>0.0</v>
      </c>
      <c r="L54" s="37"/>
    </row>
    <row r="55">
      <c r="A55" t="s">
        <v>273</v>
      </c>
      <c r="B55" t="s">
        <v>274</v>
      </c>
      <c r="C55" t="s">
        <v>275</v>
      </c>
      <c r="D55" t="s">
        <v>276</v>
      </c>
      <c r="E55" t="s">
        <v>277</v>
      </c>
      <c r="F55" t="s">
        <v>30</v>
      </c>
      <c r="G55" t="s">
        <v>31</v>
      </c>
      <c r="H55" t="s">
        <v>32</v>
      </c>
      <c r="I55" t="s">
        <v>32</v>
      </c>
      <c r="J55" t="n">
        <v>2.0</v>
      </c>
      <c r="K55" t="n">
        <f>SUM(M55:INDEX(M55:XFD55,1,M3))</f>
        <v>0.0</v>
      </c>
      <c r="L55" s="37"/>
    </row>
    <row r="56">
      <c r="A56" t="s">
        <v>278</v>
      </c>
      <c r="B56" t="s">
        <v>279</v>
      </c>
      <c r="C56" t="s">
        <v>280</v>
      </c>
      <c r="D56" t="s">
        <v>281</v>
      </c>
      <c r="E56" t="s">
        <v>282</v>
      </c>
      <c r="F56" t="s">
        <v>30</v>
      </c>
      <c r="G56" t="s">
        <v>31</v>
      </c>
      <c r="H56" t="s">
        <v>32</v>
      </c>
      <c r="I56" t="s">
        <v>32</v>
      </c>
      <c r="J56" t="n">
        <v>5.0</v>
      </c>
      <c r="K56" t="n">
        <f>SUM(M56:INDEX(M56:XFD56,1,M3))</f>
        <v>0.0</v>
      </c>
      <c r="L56" s="37"/>
    </row>
    <row r="57">
      <c r="A57" t="s">
        <v>283</v>
      </c>
      <c r="B57" t="s">
        <v>284</v>
      </c>
      <c r="C57" t="s">
        <v>285</v>
      </c>
      <c r="D57" t="s">
        <v>286</v>
      </c>
      <c r="E57" t="s">
        <v>287</v>
      </c>
      <c r="F57" t="s">
        <v>30</v>
      </c>
      <c r="G57" t="s">
        <v>31</v>
      </c>
      <c r="H57" t="s">
        <v>32</v>
      </c>
      <c r="I57" t="s">
        <v>32</v>
      </c>
      <c r="J57" t="n">
        <v>2.0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5.0</v>
      </c>
      <c r="K59" t="n">
        <f>SUM(M59:INDEX(M59:XFD59,1,M3))</f>
        <v>0.0</v>
      </c>
      <c r="L59" s="37"/>
    </row>
    <row r="60">
      <c r="A60" t="s">
        <v>298</v>
      </c>
      <c r="B60" t="s">
        <v>299</v>
      </c>
      <c r="C60" t="s">
        <v>300</v>
      </c>
      <c r="D60" t="s">
        <v>301</v>
      </c>
      <c r="E60" t="s">
        <v>302</v>
      </c>
      <c r="F60" t="s">
        <v>30</v>
      </c>
      <c r="G60" t="s">
        <v>31</v>
      </c>
      <c r="H60" t="s">
        <v>32</v>
      </c>
      <c r="I60" t="s">
        <v>32</v>
      </c>
      <c r="J60" t="n">
        <v>8.0</v>
      </c>
      <c r="K60" t="n">
        <f>SUM(M60:INDEX(M60:XFD60,1,M3))</f>
        <v>0.0</v>
      </c>
      <c r="L60" s="37"/>
    </row>
    <row r="61">
      <c r="A61" t="s">
        <v>303</v>
      </c>
      <c r="B61" t="s">
        <v>304</v>
      </c>
      <c r="C61" t="s">
        <v>305</v>
      </c>
      <c r="D61" t="s">
        <v>306</v>
      </c>
      <c r="E61" t="s">
        <v>307</v>
      </c>
      <c r="F61" t="s">
        <v>30</v>
      </c>
      <c r="G61" t="s">
        <v>31</v>
      </c>
      <c r="H61" t="s">
        <v>32</v>
      </c>
      <c r="I61" t="s">
        <v>32</v>
      </c>
      <c r="J61" t="n">
        <v>2.0</v>
      </c>
      <c r="K61" t="n">
        <f>SUM(M61:INDEX(M61:XFD61,1,M3))</f>
        <v>0.0</v>
      </c>
      <c r="L61" s="37"/>
    </row>
    <row r="62">
      <c r="A62" t="s">
        <v>308</v>
      </c>
      <c r="B62" t="s">
        <v>309</v>
      </c>
      <c r="C62" t="s">
        <v>310</v>
      </c>
      <c r="D62" t="s">
        <v>311</v>
      </c>
      <c r="E62" t="s">
        <v>312</v>
      </c>
      <c r="F62" t="s">
        <v>30</v>
      </c>
      <c r="G62" t="s">
        <v>31</v>
      </c>
      <c r="H62" t="s">
        <v>32</v>
      </c>
      <c r="I62" t="s">
        <v>32</v>
      </c>
      <c r="J62" t="n">
        <v>1.0</v>
      </c>
      <c r="K62" t="n">
        <f>SUM(M62:INDEX(M62:XFD62,1,M3))</f>
        <v>0.0</v>
      </c>
      <c r="L62" s="37"/>
    </row>
    <row r="63">
      <c r="A63" t="s">
        <v>313</v>
      </c>
      <c r="B63" t="s">
        <v>314</v>
      </c>
      <c r="C63" t="s">
        <v>315</v>
      </c>
      <c r="D63" t="s">
        <v>316</v>
      </c>
      <c r="E63" t="s">
        <v>317</v>
      </c>
      <c r="F63" t="s">
        <v>30</v>
      </c>
      <c r="G63" t="s">
        <v>31</v>
      </c>
      <c r="H63" t="s">
        <v>32</v>
      </c>
      <c r="I63" t="s">
        <v>32</v>
      </c>
      <c r="J63" t="n">
        <v>6.0</v>
      </c>
      <c r="K63" t="n">
        <f>SUM(M63:INDEX(M63:XFD63,1,M3))</f>
        <v>0.0</v>
      </c>
      <c r="L63" s="37"/>
    </row>
    <row r="64">
      <c r="A64" t="s">
        <v>318</v>
      </c>
      <c r="B64" t="s">
        <v>319</v>
      </c>
      <c r="C64" t="s">
        <v>320</v>
      </c>
      <c r="D64" t="s">
        <v>321</v>
      </c>
      <c r="E64" t="s">
        <v>322</v>
      </c>
      <c r="F64" t="s">
        <v>30</v>
      </c>
      <c r="G64" t="s">
        <v>31</v>
      </c>
      <c r="H64" t="s">
        <v>32</v>
      </c>
      <c r="I64" t="s">
        <v>32</v>
      </c>
      <c r="J64" t="n">
        <v>1.0</v>
      </c>
      <c r="K64" t="n">
        <f>SUM(M64:INDEX(M64:XFD64,1,M3))</f>
        <v>0.0</v>
      </c>
      <c r="L64" s="37"/>
    </row>
    <row r="65">
      <c r="A65" t="s">
        <v>323</v>
      </c>
      <c r="B65" t="s">
        <v>324</v>
      </c>
      <c r="C65" t="s">
        <v>325</v>
      </c>
      <c r="D65" t="s">
        <v>326</v>
      </c>
      <c r="E65" t="s">
        <v>327</v>
      </c>
      <c r="F65" t="s">
        <v>30</v>
      </c>
      <c r="G65" t="s">
        <v>31</v>
      </c>
      <c r="H65" t="s">
        <v>32</v>
      </c>
      <c r="I65" t="s">
        <v>32</v>
      </c>
      <c r="J65" t="n">
        <v>1.0</v>
      </c>
      <c r="K65" t="n">
        <f>SUM(M65:INDEX(M65:XFD65,1,M3))</f>
        <v>0.0</v>
      </c>
      <c r="L65" s="37"/>
    </row>
    <row r="66">
      <c r="A66" t="s">
        <v>328</v>
      </c>
      <c r="B66" t="s">
        <v>329</v>
      </c>
      <c r="C66" t="s">
        <v>330</v>
      </c>
      <c r="D66" t="s">
        <v>331</v>
      </c>
      <c r="E66" t="s">
        <v>332</v>
      </c>
      <c r="F66" t="s">
        <v>30</v>
      </c>
      <c r="G66" t="s">
        <v>31</v>
      </c>
      <c r="H66" t="s">
        <v>32</v>
      </c>
      <c r="I66" t="s">
        <v>32</v>
      </c>
      <c r="J66" t="n">
        <v>10.0</v>
      </c>
      <c r="K66" t="n">
        <f>SUM(M66:INDEX(M66:XFD66,1,M3))</f>
        <v>0.0</v>
      </c>
      <c r="L66" s="37"/>
    </row>
    <row r="67">
      <c r="A67" t="s">
        <v>333</v>
      </c>
      <c r="B67" t="s">
        <v>334</v>
      </c>
      <c r="C67" t="s">
        <v>335</v>
      </c>
      <c r="D67" t="s">
        <v>336</v>
      </c>
      <c r="E67" t="s">
        <v>337</v>
      </c>
      <c r="F67" t="s">
        <v>30</v>
      </c>
      <c r="G67" t="s">
        <v>31</v>
      </c>
      <c r="H67" t="s">
        <v>32</v>
      </c>
      <c r="I67" t="s">
        <v>32</v>
      </c>
      <c r="J67" t="n">
        <v>10.0</v>
      </c>
      <c r="K67" t="n">
        <f>SUM(M67:INDEX(M67:XFD67,1,M3))</f>
        <v>0.0</v>
      </c>
      <c r="L67" s="37"/>
    </row>
    <row r="68">
      <c r="A68" t="s">
        <v>338</v>
      </c>
      <c r="B68" t="s">
        <v>339</v>
      </c>
      <c r="C68" t="s">
        <v>340</v>
      </c>
      <c r="D68" t="s">
        <v>341</v>
      </c>
      <c r="E68" t="s">
        <v>342</v>
      </c>
      <c r="F68" t="s">
        <v>30</v>
      </c>
      <c r="G68" t="s">
        <v>31</v>
      </c>
      <c r="H68" t="s">
        <v>32</v>
      </c>
      <c r="I68" t="s">
        <v>32</v>
      </c>
      <c r="J68" t="n">
        <v>3.0</v>
      </c>
      <c r="K68" t="n">
        <f>SUM(M68:INDEX(M68:XFD68,1,M3))</f>
        <v>0.0</v>
      </c>
      <c r="L68" s="37"/>
    </row>
    <row r="69">
      <c r="A69" t="s">
        <v>343</v>
      </c>
      <c r="B69" t="s">
        <v>344</v>
      </c>
      <c r="C69" t="s">
        <v>345</v>
      </c>
      <c r="D69" t="s">
        <v>346</v>
      </c>
      <c r="E69" t="s">
        <v>347</v>
      </c>
      <c r="F69" t="s">
        <v>30</v>
      </c>
      <c r="G69" t="s">
        <v>31</v>
      </c>
      <c r="H69" t="s">
        <v>32</v>
      </c>
      <c r="I69" t="s">
        <v>32</v>
      </c>
      <c r="J69" t="n">
        <v>15.0</v>
      </c>
      <c r="K69" t="n">
        <f>SUM(M69:INDEX(M69:XFD69,1,M3))</f>
        <v>0.0</v>
      </c>
      <c r="L69" s="37"/>
    </row>
    <row r="70">
      <c r="A70" t="s">
        <v>348</v>
      </c>
      <c r="B70" t="s">
        <v>349</v>
      </c>
      <c r="C70" t="s">
        <v>350</v>
      </c>
      <c r="D70" t="s">
        <v>351</v>
      </c>
      <c r="E70" t="s">
        <v>352</v>
      </c>
      <c r="F70" t="s">
        <v>30</v>
      </c>
      <c r="G70" t="s">
        <v>31</v>
      </c>
      <c r="H70" t="s">
        <v>32</v>
      </c>
      <c r="I70" t="s">
        <v>32</v>
      </c>
      <c r="J70" t="n">
        <v>10.0</v>
      </c>
      <c r="K70" t="n">
        <f>SUM(M70:INDEX(M70:XFD70,1,M3))</f>
        <v>0.0</v>
      </c>
      <c r="L70" s="37"/>
    </row>
    <row r="71">
      <c r="A71" t="s">
        <v>353</v>
      </c>
      <c r="B71" t="s">
        <v>354</v>
      </c>
      <c r="C71" t="s">
        <v>355</v>
      </c>
      <c r="D71" t="s">
        <v>356</v>
      </c>
      <c r="E71" t="s">
        <v>357</v>
      </c>
      <c r="F71" t="s">
        <v>30</v>
      </c>
      <c r="G71" t="s">
        <v>31</v>
      </c>
      <c r="H71" t="s">
        <v>32</v>
      </c>
      <c r="I71" t="s">
        <v>32</v>
      </c>
      <c r="J71" t="n">
        <v>4.0</v>
      </c>
      <c r="K71" t="n">
        <f>SUM(M71:INDEX(M71:XFD71,1,M3))</f>
        <v>0.0</v>
      </c>
      <c r="L71" s="37"/>
    </row>
    <row r="72">
      <c r="A72" t="s">
        <v>358</v>
      </c>
      <c r="B72" t="s">
        <v>359</v>
      </c>
      <c r="C72" t="s">
        <v>360</v>
      </c>
      <c r="D72" t="s">
        <v>361</v>
      </c>
      <c r="E72" t="s">
        <v>362</v>
      </c>
      <c r="F72" t="s">
        <v>30</v>
      </c>
      <c r="G72" t="s">
        <v>31</v>
      </c>
      <c r="H72" t="s">
        <v>32</v>
      </c>
      <c r="I72" t="s">
        <v>32</v>
      </c>
      <c r="J72" t="n">
        <v>3.0</v>
      </c>
      <c r="K72" t="n">
        <f>SUM(M72:INDEX(M72:XFD72,1,M3))</f>
        <v>0.0</v>
      </c>
      <c r="L72" s="37"/>
    </row>
    <row r="73">
      <c r="A73" t="s">
        <v>363</v>
      </c>
      <c r="B73" t="s">
        <v>364</v>
      </c>
      <c r="C73" t="s">
        <v>365</v>
      </c>
      <c r="D73" t="s">
        <v>366</v>
      </c>
      <c r="E73" t="s">
        <v>367</v>
      </c>
      <c r="F73" t="s">
        <v>30</v>
      </c>
      <c r="G73" t="s">
        <v>31</v>
      </c>
      <c r="H73" t="s">
        <v>32</v>
      </c>
      <c r="I73" t="s">
        <v>32</v>
      </c>
      <c r="J73" t="n">
        <v>1.0</v>
      </c>
      <c r="K73" t="n">
        <f>SUM(M73:INDEX(M73:XFD73,1,M3))</f>
        <v>0.0</v>
      </c>
      <c r="L73" s="37"/>
    </row>
    <row r="74">
      <c r="A74" t="s">
        <v>368</v>
      </c>
      <c r="B74" t="s">
        <v>369</v>
      </c>
      <c r="C74" t="s">
        <v>370</v>
      </c>
      <c r="D74" t="s">
        <v>371</v>
      </c>
      <c r="E74" t="s">
        <v>372</v>
      </c>
      <c r="F74" t="s">
        <v>30</v>
      </c>
      <c r="G74" t="s">
        <v>31</v>
      </c>
      <c r="H74" t="s">
        <v>32</v>
      </c>
      <c r="I74" t="s">
        <v>32</v>
      </c>
      <c r="J74" t="n">
        <v>9.0</v>
      </c>
      <c r="K74" t="n">
        <f>SUM(M74:INDEX(M74:XFD74,1,M3))</f>
        <v>0.0</v>
      </c>
      <c r="L74" s="37"/>
    </row>
    <row r="75">
      <c r="A75" t="s">
        <v>373</v>
      </c>
      <c r="B75" t="s">
        <v>374</v>
      </c>
      <c r="C75" t="s">
        <v>375</v>
      </c>
      <c r="D75" t="s">
        <v>376</v>
      </c>
      <c r="E75" t="s">
        <v>377</v>
      </c>
      <c r="F75" t="s">
        <v>30</v>
      </c>
      <c r="G75" t="s">
        <v>31</v>
      </c>
      <c r="H75" t="s">
        <v>32</v>
      </c>
      <c r="I75" t="s">
        <v>32</v>
      </c>
      <c r="J75" t="n">
        <v>10.0</v>
      </c>
      <c r="K75" t="n">
        <f>SUM(M75:INDEX(M75:XFD75,1,M3))</f>
        <v>0.0</v>
      </c>
      <c r="L75" s="37"/>
    </row>
    <row r="76">
      <c r="A76" t="s">
        <v>378</v>
      </c>
      <c r="B76" t="s">
        <v>379</v>
      </c>
      <c r="C76" t="s">
        <v>380</v>
      </c>
      <c r="D76" t="s">
        <v>381</v>
      </c>
      <c r="E76" t="s">
        <v>382</v>
      </c>
      <c r="F76" t="s">
        <v>30</v>
      </c>
      <c r="G76" t="s">
        <v>31</v>
      </c>
      <c r="H76" t="s">
        <v>32</v>
      </c>
      <c r="I76" t="s">
        <v>32</v>
      </c>
      <c r="J76" t="n">
        <v>8.0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4.0</v>
      </c>
      <c r="K78" t="n">
        <f>SUM(M78:INDEX(M78:XFD78,1,M3))</f>
        <v>0.0</v>
      </c>
      <c r="L78" s="37"/>
    </row>
    <row r="79">
      <c r="A79" t="s">
        <v>393</v>
      </c>
      <c r="B79" t="s">
        <v>394</v>
      </c>
      <c r="C79" t="s">
        <v>395</v>
      </c>
      <c r="D79" t="s">
        <v>396</v>
      </c>
      <c r="E79" t="s">
        <v>397</v>
      </c>
      <c r="F79" t="s">
        <v>30</v>
      </c>
      <c r="G79" t="s">
        <v>31</v>
      </c>
      <c r="H79" t="s">
        <v>32</v>
      </c>
      <c r="I79" t="s">
        <v>32</v>
      </c>
      <c r="J79" t="n">
        <v>3.0</v>
      </c>
      <c r="K79" t="n">
        <f>SUM(M79:INDEX(M79:XFD79,1,M3))</f>
        <v>0.0</v>
      </c>
      <c r="L79" s="37"/>
    </row>
    <row r="80">
      <c r="A80" t="s">
        <v>398</v>
      </c>
      <c r="B80" t="s">
        <v>399</v>
      </c>
      <c r="C80" t="s">
        <v>400</v>
      </c>
      <c r="D80" t="s">
        <v>401</v>
      </c>
      <c r="E80" t="s">
        <v>402</v>
      </c>
      <c r="F80" t="s">
        <v>30</v>
      </c>
      <c r="G80" t="s">
        <v>31</v>
      </c>
      <c r="H80" t="s">
        <v>32</v>
      </c>
      <c r="I80" t="s">
        <v>32</v>
      </c>
      <c r="J80" t="n">
        <v>5.0</v>
      </c>
      <c r="K80" t="n">
        <f>SUM(M80:INDEX(M80:XFD80,1,M3))</f>
        <v>0.0</v>
      </c>
      <c r="L80" s="37"/>
    </row>
    <row r="81">
      <c r="A81" t="s">
        <v>403</v>
      </c>
      <c r="B81" t="s">
        <v>404</v>
      </c>
      <c r="C81" t="s">
        <v>405</v>
      </c>
      <c r="D81" t="s">
        <v>406</v>
      </c>
      <c r="E81" t="s">
        <v>407</v>
      </c>
      <c r="F81" t="s">
        <v>30</v>
      </c>
      <c r="G81" t="s">
        <v>31</v>
      </c>
      <c r="H81" t="s">
        <v>32</v>
      </c>
      <c r="I81" t="s">
        <v>32</v>
      </c>
      <c r="J81" t="n">
        <v>6.0</v>
      </c>
      <c r="K81" t="n">
        <f>SUM(M81:INDEX(M81:XFD81,1,M3))</f>
        <v>0.0</v>
      </c>
      <c r="L81" s="37"/>
    </row>
    <row r="82">
      <c r="A82" t="s">
        <v>408</v>
      </c>
      <c r="B82" t="s">
        <v>409</v>
      </c>
      <c r="C82" t="s">
        <v>410</v>
      </c>
      <c r="D82" t="s">
        <v>411</v>
      </c>
      <c r="E82" t="s">
        <v>412</v>
      </c>
      <c r="F82" t="s">
        <v>30</v>
      </c>
      <c r="G82" t="s">
        <v>31</v>
      </c>
      <c r="H82" t="s">
        <v>32</v>
      </c>
      <c r="I82" t="s">
        <v>32</v>
      </c>
      <c r="J82" t="n">
        <v>4.0</v>
      </c>
      <c r="K82" t="n">
        <f>SUM(M82:INDEX(M82:XFD82,1,M3))</f>
        <v>0.0</v>
      </c>
      <c r="L82" s="37"/>
    </row>
    <row r="83">
      <c r="A83" t="s">
        <v>413</v>
      </c>
      <c r="B83" t="s">
        <v>414</v>
      </c>
      <c r="C83" t="s">
        <v>415</v>
      </c>
      <c r="D83" t="s">
        <v>416</v>
      </c>
      <c r="E83" t="s">
        <v>417</v>
      </c>
      <c r="F83" t="s">
        <v>30</v>
      </c>
      <c r="G83" t="s">
        <v>31</v>
      </c>
      <c r="H83" t="s">
        <v>32</v>
      </c>
      <c r="I83" t="s">
        <v>32</v>
      </c>
      <c r="J83" t="n">
        <v>1.0</v>
      </c>
      <c r="K83" t="n">
        <f>SUM(M83:INDEX(M83:XFD83,1,M3))</f>
        <v>0.0</v>
      </c>
      <c r="L83" s="37"/>
    </row>
    <row r="84">
      <c r="A84" t="s">
        <v>418</v>
      </c>
      <c r="B84" t="s">
        <v>419</v>
      </c>
      <c r="C84" t="s">
        <v>420</v>
      </c>
      <c r="D84" t="s">
        <v>421</v>
      </c>
      <c r="E84" t="s">
        <v>422</v>
      </c>
      <c r="F84" t="s">
        <v>30</v>
      </c>
      <c r="G84" t="s">
        <v>31</v>
      </c>
      <c r="H84" t="s">
        <v>32</v>
      </c>
      <c r="I84" t="s">
        <v>32</v>
      </c>
      <c r="J84" t="n">
        <v>10.0</v>
      </c>
      <c r="K84" t="n">
        <f>SUM(M84:INDEX(M84:XFD84,1,M3))</f>
        <v>0.0</v>
      </c>
      <c r="L84" s="37"/>
    </row>
    <row r="85">
      <c r="A85" t="s">
        <v>423</v>
      </c>
      <c r="B85" t="s">
        <v>424</v>
      </c>
      <c r="C85" t="s">
        <v>425</v>
      </c>
      <c r="D85" t="s">
        <v>426</v>
      </c>
      <c r="E85" t="s">
        <v>427</v>
      </c>
      <c r="F85" t="s">
        <v>30</v>
      </c>
      <c r="G85" t="s">
        <v>31</v>
      </c>
      <c r="H85" t="s">
        <v>32</v>
      </c>
      <c r="I85" t="s">
        <v>32</v>
      </c>
      <c r="J85" t="n">
        <v>1.0</v>
      </c>
      <c r="K85" t="n">
        <f>SUM(M85:INDEX(M85:XFD85,1,M3))</f>
        <v>0.0</v>
      </c>
      <c r="L85" s="37"/>
    </row>
    <row r="86">
      <c r="A86" t="s">
        <v>428</v>
      </c>
      <c r="B86" t="s">
        <v>429</v>
      </c>
      <c r="C86" t="s">
        <v>430</v>
      </c>
      <c r="D86" t="s">
        <v>431</v>
      </c>
      <c r="E86" t="s">
        <v>432</v>
      </c>
      <c r="F86" t="s">
        <v>30</v>
      </c>
      <c r="G86" t="s">
        <v>31</v>
      </c>
      <c r="H86" t="s">
        <v>32</v>
      </c>
      <c r="I86" t="s">
        <v>32</v>
      </c>
      <c r="J86" t="n">
        <v>7.0</v>
      </c>
      <c r="K86" t="n">
        <f>SUM(M86:INDEX(M86:XFD86,1,M3))</f>
        <v>0.0</v>
      </c>
      <c r="L86" s="37"/>
    </row>
    <row r="87">
      <c r="A87" t="s">
        <v>433</v>
      </c>
      <c r="B87" t="s">
        <v>434</v>
      </c>
      <c r="C87" t="s">
        <v>435</v>
      </c>
      <c r="D87" t="s">
        <v>436</v>
      </c>
      <c r="E87" t="s">
        <v>437</v>
      </c>
      <c r="F87" t="s">
        <v>30</v>
      </c>
      <c r="G87" t="s">
        <v>31</v>
      </c>
      <c r="H87" t="s">
        <v>32</v>
      </c>
      <c r="I87" t="s">
        <v>32</v>
      </c>
      <c r="J87" t="n">
        <v>9.0</v>
      </c>
      <c r="K87" t="n">
        <f>SUM(M87:INDEX(M87:XFD87,1,M3))</f>
        <v>0.0</v>
      </c>
      <c r="L87" s="37"/>
    </row>
    <row r="88">
      <c r="A88" t="s">
        <v>438</v>
      </c>
      <c r="B88" t="s">
        <v>439</v>
      </c>
      <c r="C88" t="s">
        <v>440</v>
      </c>
      <c r="D88" t="s">
        <v>441</v>
      </c>
      <c r="E88" t="s">
        <v>442</v>
      </c>
      <c r="F88" t="s">
        <v>30</v>
      </c>
      <c r="G88" t="s">
        <v>31</v>
      </c>
      <c r="H88" t="s">
        <v>32</v>
      </c>
      <c r="I88" t="s">
        <v>32</v>
      </c>
      <c r="J88" t="n">
        <v>1.0</v>
      </c>
      <c r="K88" t="n">
        <f>SUM(M88:INDEX(M88:XFD88,1,M3))</f>
        <v>0.0</v>
      </c>
      <c r="L88" s="37"/>
    </row>
    <row r="89">
      <c r="A89" t="s">
        <v>443</v>
      </c>
      <c r="B89" t="s">
        <v>444</v>
      </c>
      <c r="C89" t="s">
        <v>445</v>
      </c>
      <c r="D89" t="s">
        <v>446</v>
      </c>
      <c r="E89" t="s">
        <v>447</v>
      </c>
      <c r="F89" t="s">
        <v>30</v>
      </c>
      <c r="G89" t="s">
        <v>31</v>
      </c>
      <c r="H89" t="s">
        <v>32</v>
      </c>
      <c r="I89" t="s">
        <v>32</v>
      </c>
      <c r="J89" t="n">
        <v>1.0</v>
      </c>
      <c r="K89" t="n">
        <f>SUM(M89:INDEX(M89:XFD89,1,M3))</f>
        <v>0.0</v>
      </c>
      <c r="L89" s="37"/>
    </row>
    <row r="90">
      <c r="A90" t="s">
        <v>448</v>
      </c>
      <c r="B90" t="s">
        <v>449</v>
      </c>
      <c r="C90" t="s">
        <v>450</v>
      </c>
      <c r="D90" t="s">
        <v>451</v>
      </c>
      <c r="E90" t="s">
        <v>452</v>
      </c>
      <c r="F90" t="s">
        <v>30</v>
      </c>
      <c r="G90" t="s">
        <v>31</v>
      </c>
      <c r="H90" t="s">
        <v>32</v>
      </c>
      <c r="I90" t="s">
        <v>32</v>
      </c>
      <c r="J90" t="n">
        <v>5.0</v>
      </c>
      <c r="K90" t="n">
        <f>SUM(M90:INDEX(M90:XFD90,1,M3))</f>
        <v>0.0</v>
      </c>
      <c r="L90" s="37"/>
    </row>
    <row r="91">
      <c r="A91" t="s">
        <v>453</v>
      </c>
      <c r="B91" t="s">
        <v>454</v>
      </c>
      <c r="C91" t="s">
        <v>455</v>
      </c>
      <c r="D91" t="s">
        <v>456</v>
      </c>
      <c r="E91" t="s">
        <v>457</v>
      </c>
      <c r="F91" t="s">
        <v>30</v>
      </c>
      <c r="G91" t="s">
        <v>31</v>
      </c>
      <c r="H91" t="s">
        <v>32</v>
      </c>
      <c r="I91" t="s">
        <v>32</v>
      </c>
      <c r="J91" t="n">
        <v>1.0</v>
      </c>
      <c r="K91" t="n">
        <f>SUM(M91:INDEX(M91:XFD91,1,M3))</f>
        <v>0.0</v>
      </c>
      <c r="L91" s="37"/>
    </row>
    <row r="92">
      <c r="A92" t="s">
        <v>458</v>
      </c>
      <c r="B92" t="s">
        <v>459</v>
      </c>
      <c r="C92" t="s">
        <v>460</v>
      </c>
      <c r="D92" t="s">
        <v>461</v>
      </c>
      <c r="E92" t="s">
        <v>462</v>
      </c>
      <c r="F92" t="s">
        <v>30</v>
      </c>
      <c r="G92" t="s">
        <v>31</v>
      </c>
      <c r="H92" t="s">
        <v>32</v>
      </c>
      <c r="I92" t="s">
        <v>32</v>
      </c>
      <c r="J92" t="n">
        <v>1.0</v>
      </c>
      <c r="K92" t="n">
        <f>SUM(M92:INDEX(M92:XFD92,1,M3))</f>
        <v>0.0</v>
      </c>
      <c r="L92" s="37"/>
    </row>
    <row r="93">
      <c r="A93" t="s">
        <v>463</v>
      </c>
      <c r="B93" t="s">
        <v>464</v>
      </c>
      <c r="C93" t="s">
        <v>465</v>
      </c>
      <c r="D93" t="s">
        <v>466</v>
      </c>
      <c r="E93" t="s">
        <v>467</v>
      </c>
      <c r="F93" t="s">
        <v>30</v>
      </c>
      <c r="G93" t="s">
        <v>31</v>
      </c>
      <c r="H93" t="s">
        <v>32</v>
      </c>
      <c r="I93" t="s">
        <v>32</v>
      </c>
      <c r="J93" t="n">
        <v>4.0</v>
      </c>
      <c r="K93" t="n">
        <f>SUM(M93:INDEX(M93:XFD93,1,M3))</f>
        <v>0.0</v>
      </c>
      <c r="L93" s="37"/>
    </row>
    <row r="94">
      <c r="A94" t="s">
        <v>468</v>
      </c>
      <c r="B94" t="s">
        <v>469</v>
      </c>
      <c r="C94" t="s">
        <v>470</v>
      </c>
      <c r="D94" t="s">
        <v>471</v>
      </c>
      <c r="E94" t="s">
        <v>472</v>
      </c>
      <c r="F94" t="s">
        <v>30</v>
      </c>
      <c r="G94" t="s">
        <v>31</v>
      </c>
      <c r="H94" t="s">
        <v>32</v>
      </c>
      <c r="I94" t="s">
        <v>32</v>
      </c>
      <c r="J94" t="n">
        <v>11.0</v>
      </c>
      <c r="K94" t="n">
        <f>SUM(M94:INDEX(M94:XFD94,1,M3))</f>
        <v>0.0</v>
      </c>
      <c r="L94" s="37"/>
    </row>
    <row r="95">
      <c r="A95" t="s">
        <v>473</v>
      </c>
      <c r="B95" t="s">
        <v>474</v>
      </c>
      <c r="C95" t="s">
        <v>475</v>
      </c>
      <c r="D95" t="s">
        <v>476</v>
      </c>
      <c r="E95" t="s">
        <v>477</v>
      </c>
      <c r="F95" t="s">
        <v>30</v>
      </c>
      <c r="G95" t="s">
        <v>31</v>
      </c>
      <c r="H95" t="s">
        <v>32</v>
      </c>
      <c r="I95" t="s">
        <v>32</v>
      </c>
      <c r="J95" t="n">
        <v>1.0</v>
      </c>
      <c r="K95" t="n">
        <f>SUM(M95:INDEX(M95:XFD95,1,M3))</f>
        <v>0.0</v>
      </c>
      <c r="L95" s="37"/>
    </row>
    <row r="96">
      <c r="A96" t="s">
        <v>478</v>
      </c>
      <c r="B96" t="s">
        <v>479</v>
      </c>
      <c r="C96" t="s">
        <v>480</v>
      </c>
      <c r="D96" t="s">
        <v>481</v>
      </c>
      <c r="E96" t="s">
        <v>482</v>
      </c>
      <c r="F96" t="s">
        <v>30</v>
      </c>
      <c r="G96" t="s">
        <v>31</v>
      </c>
      <c r="H96" t="s">
        <v>32</v>
      </c>
      <c r="I96" t="s">
        <v>32</v>
      </c>
      <c r="J96" t="n">
        <v>15.0</v>
      </c>
      <c r="K96" t="n">
        <f>SUM(M96:INDEX(M96:XFD96,1,M3))</f>
        <v>0.0</v>
      </c>
      <c r="L96" s="37"/>
    </row>
    <row r="97">
      <c r="A97" t="s">
        <v>483</v>
      </c>
      <c r="B97" t="s">
        <v>484</v>
      </c>
      <c r="C97" t="s">
        <v>485</v>
      </c>
      <c r="D97" t="s">
        <v>486</v>
      </c>
      <c r="E97" t="s">
        <v>487</v>
      </c>
      <c r="F97" t="s">
        <v>30</v>
      </c>
      <c r="G97" t="s">
        <v>31</v>
      </c>
      <c r="H97" t="s">
        <v>32</v>
      </c>
      <c r="I97" t="s">
        <v>32</v>
      </c>
      <c r="J97" t="n">
        <v>5.0</v>
      </c>
      <c r="K97" t="n">
        <f>SUM(M97:INDEX(M97:XFD97,1,M3))</f>
        <v>0.0</v>
      </c>
      <c r="L97" s="37"/>
    </row>
    <row r="98">
      <c r="A98" t="s">
        <v>488</v>
      </c>
      <c r="B98" t="s">
        <v>489</v>
      </c>
      <c r="C98" t="s">
        <v>490</v>
      </c>
      <c r="D98" t="s">
        <v>491</v>
      </c>
      <c r="E98" t="s">
        <v>492</v>
      </c>
      <c r="F98" t="s">
        <v>30</v>
      </c>
      <c r="G98" t="s">
        <v>31</v>
      </c>
      <c r="H98" t="s">
        <v>32</v>
      </c>
      <c r="I98" t="s">
        <v>32</v>
      </c>
      <c r="J98" t="n">
        <v>2.0</v>
      </c>
      <c r="K98" t="n">
        <f>SUM(M98:INDEX(M98:XFD98,1,M3))</f>
        <v>0.0</v>
      </c>
      <c r="L98" s="37"/>
    </row>
    <row r="99">
      <c r="A99" t="s">
        <v>493</v>
      </c>
      <c r="B99" t="s">
        <v>494</v>
      </c>
      <c r="C99" t="s">
        <v>495</v>
      </c>
      <c r="D99" t="s">
        <v>496</v>
      </c>
      <c r="E99" t="s">
        <v>497</v>
      </c>
      <c r="F99" t="s">
        <v>30</v>
      </c>
      <c r="G99" t="s">
        <v>31</v>
      </c>
      <c r="H99" t="s">
        <v>32</v>
      </c>
      <c r="I99" t="s">
        <v>32</v>
      </c>
      <c r="J99" t="n">
        <v>1.0</v>
      </c>
      <c r="K99" t="n">
        <f>SUM(M99:INDEX(M99:XFD99,1,M3))</f>
        <v>0.0</v>
      </c>
      <c r="L99" s="37"/>
    </row>
    <row r="100">
      <c r="A100" t="s">
        <v>498</v>
      </c>
      <c r="B100" t="s">
        <v>499</v>
      </c>
      <c r="C100" t="s">
        <v>500</v>
      </c>
      <c r="D100" t="s">
        <v>501</v>
      </c>
      <c r="E100" t="s">
        <v>502</v>
      </c>
      <c r="F100" t="s">
        <v>30</v>
      </c>
      <c r="G100" t="s">
        <v>31</v>
      </c>
      <c r="H100" t="s">
        <v>32</v>
      </c>
      <c r="I100" t="s">
        <v>32</v>
      </c>
      <c r="J100" t="n">
        <v>9.0</v>
      </c>
      <c r="K100" t="n">
        <f>SUM(M100:INDEX(M100:XFD100,1,M3))</f>
        <v>0.0</v>
      </c>
      <c r="L100" s="37"/>
    </row>
    <row r="101">
      <c r="A101" t="s">
        <v>503</v>
      </c>
      <c r="B101" t="s">
        <v>504</v>
      </c>
      <c r="C101" t="s">
        <v>505</v>
      </c>
      <c r="D101" t="s">
        <v>506</v>
      </c>
      <c r="E101" t="s">
        <v>507</v>
      </c>
      <c r="F101" t="s">
        <v>30</v>
      </c>
      <c r="G101" t="s">
        <v>31</v>
      </c>
      <c r="H101" t="s">
        <v>32</v>
      </c>
      <c r="I101" t="s">
        <v>32</v>
      </c>
      <c r="J101" t="n">
        <v>3.0</v>
      </c>
      <c r="K101" t="n">
        <f>SUM(M101:INDEX(M101:XFD101,1,M3))</f>
        <v>0.0</v>
      </c>
      <c r="L101" s="37"/>
    </row>
    <row r="102">
      <c r="A102" t="s">
        <v>508</v>
      </c>
      <c r="B102" t="s">
        <v>509</v>
      </c>
      <c r="C102" t="s">
        <v>510</v>
      </c>
      <c r="D102" t="s">
        <v>511</v>
      </c>
      <c r="E102" t="s">
        <v>512</v>
      </c>
      <c r="F102" t="s">
        <v>30</v>
      </c>
      <c r="G102" t="s">
        <v>31</v>
      </c>
      <c r="H102" t="s">
        <v>32</v>
      </c>
      <c r="I102" t="s">
        <v>32</v>
      </c>
      <c r="J102" t="n">
        <v>3.0</v>
      </c>
      <c r="K102" t="n">
        <f>SUM(M102:INDEX(M102:XFD102,1,M3))</f>
        <v>0.0</v>
      </c>
      <c r="L102" s="37"/>
    </row>
    <row r="103">
      <c r="A103" t="s">
        <v>513</v>
      </c>
      <c r="B103" t="s">
        <v>514</v>
      </c>
      <c r="C103" t="s">
        <v>515</v>
      </c>
      <c r="D103" t="s">
        <v>516</v>
      </c>
      <c r="E103" t="s">
        <v>517</v>
      </c>
      <c r="F103" t="s">
        <v>30</v>
      </c>
      <c r="G103" t="s">
        <v>31</v>
      </c>
      <c r="H103" t="s">
        <v>32</v>
      </c>
      <c r="I103" t="s">
        <v>32</v>
      </c>
      <c r="J103" t="n">
        <v>8.0</v>
      </c>
      <c r="K103" t="n">
        <f>SUM(M103:INDEX(M103:XFD103,1,M3))</f>
        <v>0.0</v>
      </c>
      <c r="L103" s="37"/>
    </row>
    <row r="104">
      <c r="A104" t="s">
        <v>518</v>
      </c>
      <c r="B104" t="s">
        <v>519</v>
      </c>
      <c r="C104" t="s">
        <v>520</v>
      </c>
      <c r="D104" t="s">
        <v>521</v>
      </c>
      <c r="E104" t="s">
        <v>522</v>
      </c>
      <c r="F104" t="s">
        <v>30</v>
      </c>
      <c r="G104" t="s">
        <v>31</v>
      </c>
      <c r="H104" t="s">
        <v>32</v>
      </c>
      <c r="I104" t="s">
        <v>32</v>
      </c>
      <c r="J104" t="n">
        <v>2.0</v>
      </c>
      <c r="K104" t="n">
        <f>SUM(M104:INDEX(M104:XFD104,1,M3))</f>
        <v>0.0</v>
      </c>
      <c r="L104" s="37"/>
    </row>
    <row r="105">
      <c r="A105" t="s">
        <v>523</v>
      </c>
      <c r="B105" t="s">
        <v>524</v>
      </c>
      <c r="C105" t="s">
        <v>525</v>
      </c>
      <c r="D105" t="s">
        <v>526</v>
      </c>
      <c r="E105" t="s">
        <v>527</v>
      </c>
      <c r="F105" t="s">
        <v>30</v>
      </c>
      <c r="G105" t="s">
        <v>31</v>
      </c>
      <c r="H105" t="s">
        <v>32</v>
      </c>
      <c r="I105" t="s">
        <v>32</v>
      </c>
      <c r="J105" t="n">
        <v>1.0</v>
      </c>
      <c r="K105" t="n">
        <f>SUM(M105:INDEX(M105:XFD105,1,M3))</f>
        <v>0.0</v>
      </c>
      <c r="L105" s="37"/>
    </row>
    <row r="106">
      <c r="A106" t="s">
        <v>528</v>
      </c>
      <c r="B106" t="s">
        <v>529</v>
      </c>
      <c r="C106" t="s">
        <v>530</v>
      </c>
      <c r="D106" t="s">
        <v>531</v>
      </c>
      <c r="E106" t="s">
        <v>532</v>
      </c>
      <c r="F106" t="s">
        <v>30</v>
      </c>
      <c r="G106" t="s">
        <v>31</v>
      </c>
      <c r="H106" t="s">
        <v>32</v>
      </c>
      <c r="I106" t="s">
        <v>32</v>
      </c>
      <c r="J106" t="n">
        <v>8.0</v>
      </c>
      <c r="K106" t="n">
        <f>SUM(M106:INDEX(M106:XFD106,1,M3))</f>
        <v>0.0</v>
      </c>
      <c r="L106" s="37"/>
    </row>
    <row r="107">
      <c r="A107" t="s">
        <v>533</v>
      </c>
      <c r="B107" t="s">
        <v>534</v>
      </c>
      <c r="C107" t="s">
        <v>535</v>
      </c>
      <c r="D107" t="s">
        <v>536</v>
      </c>
      <c r="E107" t="s">
        <v>537</v>
      </c>
      <c r="F107" t="s">
        <v>30</v>
      </c>
      <c r="G107" t="s">
        <v>31</v>
      </c>
      <c r="H107" t="s">
        <v>32</v>
      </c>
      <c r="I107" t="s">
        <v>32</v>
      </c>
      <c r="J107" t="n">
        <v>5.0</v>
      </c>
      <c r="K107" t="n">
        <f>SUM(M107:INDEX(M107:XFD107,1,M3))</f>
        <v>0.0</v>
      </c>
      <c r="L107" s="37"/>
    </row>
    <row r="108">
      <c r="A108" t="s">
        <v>538</v>
      </c>
      <c r="B108" t="s">
        <v>539</v>
      </c>
      <c r="C108" t="s">
        <v>540</v>
      </c>
      <c r="D108" t="s">
        <v>541</v>
      </c>
      <c r="E108" t="s">
        <v>542</v>
      </c>
      <c r="F108" t="s">
        <v>30</v>
      </c>
      <c r="G108" t="s">
        <v>31</v>
      </c>
      <c r="H108" t="s">
        <v>32</v>
      </c>
      <c r="I108" t="s">
        <v>32</v>
      </c>
      <c r="J108" t="n">
        <v>1.0</v>
      </c>
      <c r="K108" t="n">
        <f>SUM(M108:INDEX(M108:XFD108,1,M3))</f>
        <v>0.0</v>
      </c>
      <c r="L108" s="37"/>
    </row>
    <row r="109">
      <c r="A109" t="s">
        <v>543</v>
      </c>
      <c r="B109" t="s">
        <v>544</v>
      </c>
      <c r="C109" t="s">
        <v>545</v>
      </c>
      <c r="D109" t="s">
        <v>546</v>
      </c>
      <c r="E109" t="s">
        <v>547</v>
      </c>
      <c r="F109" t="s">
        <v>30</v>
      </c>
      <c r="G109" t="s">
        <v>31</v>
      </c>
      <c r="H109" t="s">
        <v>32</v>
      </c>
      <c r="I109" t="s">
        <v>32</v>
      </c>
      <c r="J109" t="n">
        <v>10.0</v>
      </c>
      <c r="K109" t="n">
        <f>SUM(M109:INDEX(M109:XFD109,1,M3))</f>
        <v>0.0</v>
      </c>
      <c r="L109" s="37"/>
    </row>
    <row r="110">
      <c r="A110" t="s">
        <v>548</v>
      </c>
      <c r="B110" t="s">
        <v>549</v>
      </c>
      <c r="C110" t="s">
        <v>550</v>
      </c>
      <c r="D110" t="s">
        <v>551</v>
      </c>
      <c r="E110" t="s">
        <v>552</v>
      </c>
      <c r="F110" t="s">
        <v>30</v>
      </c>
      <c r="G110" t="s">
        <v>31</v>
      </c>
      <c r="H110" t="s">
        <v>32</v>
      </c>
      <c r="I110" t="s">
        <v>32</v>
      </c>
      <c r="J110" t="n">
        <v>1.0</v>
      </c>
      <c r="K110" t="n">
        <f>SUM(M110:INDEX(M110:XFD110,1,M3))</f>
        <v>0.0</v>
      </c>
      <c r="L110" s="37"/>
    </row>
    <row r="111">
      <c r="A111" t="s">
        <v>553</v>
      </c>
      <c r="B111" t="s">
        <v>554</v>
      </c>
      <c r="C111" t="s">
        <v>555</v>
      </c>
      <c r="D111" t="s">
        <v>556</v>
      </c>
      <c r="E111" t="s">
        <v>557</v>
      </c>
      <c r="F111" t="s">
        <v>30</v>
      </c>
      <c r="G111" t="s">
        <v>31</v>
      </c>
      <c r="H111" t="s">
        <v>32</v>
      </c>
      <c r="I111" t="s">
        <v>32</v>
      </c>
      <c r="J111" t="n">
        <v>5.0</v>
      </c>
      <c r="K111" t="n">
        <f>SUM(M111:INDEX(M111:XFD111,1,M3))</f>
        <v>0.0</v>
      </c>
      <c r="L111" s="37"/>
    </row>
    <row r="112">
      <c r="A112" t="s">
        <v>558</v>
      </c>
      <c r="B112" t="s">
        <v>559</v>
      </c>
      <c r="C112" t="s">
        <v>560</v>
      </c>
      <c r="D112" t="s">
        <v>561</v>
      </c>
      <c r="E112" t="s">
        <v>562</v>
      </c>
      <c r="F112" t="s">
        <v>30</v>
      </c>
      <c r="G112" t="s">
        <v>31</v>
      </c>
      <c r="H112" t="s">
        <v>32</v>
      </c>
      <c r="I112" t="s">
        <v>32</v>
      </c>
      <c r="J112" t="n">
        <v>3.0</v>
      </c>
      <c r="K112" t="n">
        <f>SUM(M112:INDEX(M112:XFD112,1,M3))</f>
        <v>0.0</v>
      </c>
      <c r="L112" s="37"/>
    </row>
    <row r="113">
      <c r="A113" t="s">
        <v>563</v>
      </c>
      <c r="B113" t="s">
        <v>564</v>
      </c>
      <c r="C113" t="s">
        <v>565</v>
      </c>
      <c r="D113" t="s">
        <v>566</v>
      </c>
      <c r="E113" t="s">
        <v>567</v>
      </c>
      <c r="F113" t="s">
        <v>30</v>
      </c>
      <c r="G113" t="s">
        <v>31</v>
      </c>
      <c r="H113" t="s">
        <v>32</v>
      </c>
      <c r="I113" t="s">
        <v>32</v>
      </c>
      <c r="J113" t="n">
        <v>1.0</v>
      </c>
      <c r="K113" t="n">
        <f>SUM(M113:INDEX(M113:XFD113,1,M3))</f>
        <v>0.0</v>
      </c>
      <c r="L113" s="37"/>
    </row>
    <row r="114">
      <c r="A114" t="s">
        <v>568</v>
      </c>
      <c r="B114" t="s">
        <v>569</v>
      </c>
      <c r="C114" t="s">
        <v>570</v>
      </c>
      <c r="D114" t="s">
        <v>571</v>
      </c>
      <c r="E114" t="s">
        <v>572</v>
      </c>
      <c r="F114" t="s">
        <v>30</v>
      </c>
      <c r="G114" t="s">
        <v>31</v>
      </c>
      <c r="H114" t="s">
        <v>32</v>
      </c>
      <c r="I114" t="s">
        <v>32</v>
      </c>
      <c r="J114" t="n">
        <v>1.0</v>
      </c>
      <c r="K114" t="n">
        <f>SUM(M114:INDEX(M114:XFD114,1,M3))</f>
        <v>0.0</v>
      </c>
      <c r="L114" s="37"/>
    </row>
    <row r="115">
      <c r="A115" t="s">
        <v>573</v>
      </c>
      <c r="B115" t="s">
        <v>574</v>
      </c>
      <c r="C115" t="s">
        <v>575</v>
      </c>
      <c r="D115" t="s">
        <v>576</v>
      </c>
      <c r="E115" t="s">
        <v>577</v>
      </c>
      <c r="F115" t="s">
        <v>30</v>
      </c>
      <c r="G115" t="s">
        <v>31</v>
      </c>
      <c r="H115" t="s">
        <v>32</v>
      </c>
      <c r="I115" t="s">
        <v>32</v>
      </c>
      <c r="J115" t="n">
        <v>2.0</v>
      </c>
      <c r="K115" t="n">
        <f>SUM(M115:INDEX(M115:XFD115,1,M3))</f>
        <v>0.0</v>
      </c>
      <c r="L115" s="37"/>
    </row>
    <row r="116">
      <c r="A116" t="s">
        <v>578</v>
      </c>
      <c r="B116" t="s">
        <v>579</v>
      </c>
      <c r="C116" t="s">
        <v>580</v>
      </c>
      <c r="D116" t="s">
        <v>581</v>
      </c>
      <c r="E116" t="s">
        <v>582</v>
      </c>
      <c r="F116" t="s">
        <v>30</v>
      </c>
      <c r="G116" t="s">
        <v>31</v>
      </c>
      <c r="H116" t="s">
        <v>32</v>
      </c>
      <c r="I116" t="s">
        <v>32</v>
      </c>
      <c r="J116" t="n">
        <v>1.0</v>
      </c>
      <c r="K116" t="n">
        <f>SUM(M116:INDEX(M116:XFD116,1,M3))</f>
        <v>0.0</v>
      </c>
      <c r="L116" s="37"/>
    </row>
    <row r="117">
      <c r="A117" t="s">
        <v>583</v>
      </c>
      <c r="B117" t="s">
        <v>584</v>
      </c>
      <c r="C117" t="s">
        <v>585</v>
      </c>
      <c r="D117" t="s">
        <v>586</v>
      </c>
      <c r="E117" t="s">
        <v>587</v>
      </c>
      <c r="F117" t="s">
        <v>30</v>
      </c>
      <c r="G117" t="s">
        <v>31</v>
      </c>
      <c r="H117" t="s">
        <v>32</v>
      </c>
      <c r="I117" t="s">
        <v>32</v>
      </c>
      <c r="J117" t="n">
        <v>1.0</v>
      </c>
      <c r="K117" t="n">
        <f>SUM(M117:INDEX(M117:XFD117,1,M3))</f>
        <v>0.0</v>
      </c>
      <c r="L117" s="37"/>
    </row>
    <row r="118">
      <c r="A118" t="s">
        <v>588</v>
      </c>
      <c r="B118" t="s">
        <v>589</v>
      </c>
      <c r="C118" t="s">
        <v>590</v>
      </c>
      <c r="D118" t="s">
        <v>591</v>
      </c>
      <c r="E118" t="s">
        <v>592</v>
      </c>
      <c r="F118" t="s">
        <v>30</v>
      </c>
      <c r="G118" t="s">
        <v>31</v>
      </c>
      <c r="H118" t="s">
        <v>32</v>
      </c>
      <c r="I118" t="s">
        <v>32</v>
      </c>
      <c r="J118" t="n">
        <v>1.0</v>
      </c>
      <c r="K118" t="n">
        <f>SUM(M118:INDEX(M118:XFD118,1,M3))</f>
        <v>0.0</v>
      </c>
      <c r="L118" s="37"/>
    </row>
    <row r="119">
      <c r="A119" t="s">
        <v>593</v>
      </c>
      <c r="B119" t="s">
        <v>594</v>
      </c>
      <c r="C119" t="s">
        <v>595</v>
      </c>
      <c r="D119" t="s">
        <v>596</v>
      </c>
      <c r="E119" t="s">
        <v>597</v>
      </c>
      <c r="F119" t="s">
        <v>30</v>
      </c>
      <c r="G119" t="s">
        <v>31</v>
      </c>
      <c r="H119" t="s">
        <v>32</v>
      </c>
      <c r="I119" t="s">
        <v>32</v>
      </c>
      <c r="J119" t="n">
        <v>8.0</v>
      </c>
      <c r="K119" t="n">
        <f>SUM(M119:INDEX(M119:XFD119,1,M3))</f>
        <v>0.0</v>
      </c>
      <c r="L119" s="37"/>
    </row>
    <row r="120">
      <c r="A120" t="s">
        <v>598</v>
      </c>
      <c r="B120" t="s">
        <v>599</v>
      </c>
      <c r="C120" t="s">
        <v>600</v>
      </c>
      <c r="D120" t="s">
        <v>601</v>
      </c>
      <c r="E120" t="s">
        <v>602</v>
      </c>
      <c r="F120" t="s">
        <v>30</v>
      </c>
      <c r="G120" t="s">
        <v>31</v>
      </c>
      <c r="H120" t="s">
        <v>32</v>
      </c>
      <c r="I120" t="s">
        <v>32</v>
      </c>
      <c r="J120" t="n">
        <v>3.0</v>
      </c>
      <c r="K120" t="n">
        <f>SUM(M120:INDEX(M120:XFD120,1,M3))</f>
        <v>0.0</v>
      </c>
      <c r="L120" s="37"/>
    </row>
    <row r="121">
      <c r="A121" t="s">
        <v>603</v>
      </c>
      <c r="B121" t="s">
        <v>604</v>
      </c>
      <c r="C121" t="s">
        <v>605</v>
      </c>
      <c r="D121" t="s">
        <v>606</v>
      </c>
      <c r="E121" t="s">
        <v>607</v>
      </c>
      <c r="F121" t="s">
        <v>30</v>
      </c>
      <c r="G121" t="s">
        <v>31</v>
      </c>
      <c r="H121" t="s">
        <v>32</v>
      </c>
      <c r="I121" t="s">
        <v>32</v>
      </c>
      <c r="J121" t="n">
        <v>2.0</v>
      </c>
      <c r="K121" t="n">
        <f>SUM(M121:INDEX(M121:XFD121,1,M3))</f>
        <v>0.0</v>
      </c>
      <c r="L121" s="37"/>
    </row>
    <row r="122" ht="8.0" customHeight="true">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row>
    <row r="123">
      <c r="A123" t="s" s="41">
        <v>608</v>
      </c>
      <c r="B123" s="42"/>
      <c r="C123" s="43"/>
      <c r="D123" s="44"/>
      <c r="E123" s="45"/>
      <c r="F123" s="46"/>
      <c r="G123" s="47"/>
      <c r="H123" s="48"/>
      <c r="I123" s="49"/>
      <c r="J123" s="50"/>
      <c r="K123" s="51"/>
      <c r="L123" s="52"/>
      <c r="M123" t="n" s="53">
        <f>IF(M3&gt;=1,"P1 - B1","")</f>
        <v>0.0</v>
      </c>
      <c r="N123" t="n" s="54">
        <f>IF(M3&gt;=2,"P1 - B2","")</f>
        <v>0.0</v>
      </c>
      <c r="O123" t="n" s="55">
        <f>IF(M3&gt;=3,"P1 - B3","")</f>
        <v>0.0</v>
      </c>
      <c r="P123" t="n" s="56">
        <f>IF(M3&gt;=4,"P1 - B4","")</f>
        <v>0.0</v>
      </c>
      <c r="Q123" t="n" s="57">
        <f>IF(M3&gt;=5,"P1 - B5","")</f>
        <v>0.0</v>
      </c>
      <c r="R123" t="n" s="58">
        <f>IF(M3&gt;=6,"P1 - B6","")</f>
        <v>0.0</v>
      </c>
      <c r="S123" t="n" s="59">
        <f>IF(M3&gt;=7,"P1 - B7","")</f>
        <v>0.0</v>
      </c>
      <c r="T123" t="n" s="60">
        <f>IF(M3&gt;=8,"P1 - B8","")</f>
        <v>0.0</v>
      </c>
      <c r="U123" t="n" s="61">
        <f>IF(M3&gt;=9,"P1 - B9","")</f>
        <v>0.0</v>
      </c>
      <c r="V123" t="n" s="62">
        <f>IF(M3&gt;=10,"P1 - B10","")</f>
        <v>0.0</v>
      </c>
      <c r="W123" t="n" s="63">
        <f>IF(M3&gt;=11,"P1 - B11","")</f>
        <v>0.0</v>
      </c>
      <c r="X123" t="n" s="64">
        <f>IF(M3&gt;=12,"P1 - B12","")</f>
        <v>0.0</v>
      </c>
      <c r="Y123" t="n" s="65">
        <f>IF(M3&gt;=13,"P1 - B13","")</f>
        <v>0.0</v>
      </c>
      <c r="Z123" t="n" s="66">
        <f>IF(M3&gt;=14,"P1 - B14","")</f>
        <v>0.0</v>
      </c>
      <c r="AA123" t="n" s="67">
        <f>IF(M3&gt;=15,"P1 - B15","")</f>
        <v>0.0</v>
      </c>
      <c r="AB123" t="n" s="68">
        <f>IF(M3&gt;=16,"P1 - B16","")</f>
        <v>0.0</v>
      </c>
      <c r="AC123" t="n" s="69">
        <f>IF(M3&gt;=17,"P1 - B17","")</f>
        <v>0.0</v>
      </c>
      <c r="AD123" t="n" s="70">
        <f>IF(M3&gt;=18,"P1 - B18","")</f>
        <v>0.0</v>
      </c>
      <c r="AE123" t="n" s="71">
        <f>IF(M3&gt;=19,"P1 - B19","")</f>
        <v>0.0</v>
      </c>
      <c r="AF123" t="n" s="72">
        <f>IF(M3&gt;=20,"P1 - B20","")</f>
        <v>0.0</v>
      </c>
      <c r="AG123" t="n" s="73">
        <f>IF(M3&gt;=21,"P1 - B21","")</f>
        <v>0.0</v>
      </c>
      <c r="AH123" t="n" s="74">
        <f>IF(M3&gt;=22,"P1 - B22","")</f>
        <v>0.0</v>
      </c>
      <c r="AI123" t="n" s="75">
        <f>IF(M3&gt;=23,"P1 - B23","")</f>
        <v>0.0</v>
      </c>
      <c r="AJ123" t="n" s="76">
        <f>IF(M3&gt;=24,"P1 - B24","")</f>
        <v>0.0</v>
      </c>
      <c r="AK123" t="n" s="77">
        <f>IF(M3&gt;=25,"P1 - B25","")</f>
        <v>0.0</v>
      </c>
    </row>
    <row r="124">
      <c r="A124" t="s" s="79">
        <v>609</v>
      </c>
      <c r="B124" s="80"/>
      <c r="C124" s="81"/>
      <c r="D124" s="82"/>
      <c r="E124" s="83"/>
      <c r="F124" s="84"/>
      <c r="G124" s="85"/>
      <c r="H124" s="86"/>
      <c r="I124" s="87"/>
      <c r="J124" s="88"/>
      <c r="K124" s="89"/>
      <c r="L124" s="90"/>
    </row>
    <row r="125">
      <c r="A125" t="s" s="92">
        <v>610</v>
      </c>
      <c r="B125" s="93"/>
      <c r="C125" s="94"/>
      <c r="D125" s="95"/>
      <c r="E125" s="96"/>
      <c r="F125" s="97"/>
      <c r="G125" s="98"/>
      <c r="H125" s="99"/>
      <c r="I125" s="100"/>
      <c r="J125" s="101"/>
      <c r="K125" s="102"/>
      <c r="L125" s="103"/>
    </row>
    <row r="126">
      <c r="A126" t="s" s="105">
        <v>611</v>
      </c>
      <c r="B126" s="106"/>
      <c r="C126" s="107"/>
      <c r="D126" s="108"/>
      <c r="E126" s="109"/>
      <c r="F126" s="110"/>
      <c r="G126" s="111"/>
      <c r="H126" s="112"/>
      <c r="I126" s="113"/>
      <c r="J126" s="114"/>
      <c r="K126" s="115"/>
      <c r="L126" s="116"/>
    </row>
    <row r="127">
      <c r="A127" t="s" s="118">
        <v>612</v>
      </c>
      <c r="B127" s="119"/>
      <c r="C127" s="120"/>
      <c r="D127" s="121"/>
      <c r="E127" s="122"/>
      <c r="F127" s="123"/>
      <c r="G127" s="124"/>
      <c r="H127" s="125"/>
      <c r="I127" s="126"/>
      <c r="J127" s="127"/>
      <c r="K127" s="128"/>
      <c r="L127" s="129"/>
    </row>
    <row r="128" ht="8.0" customHeight="true">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row>
    <row r="12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22:AK122"/>
    <mergeCell ref="A123:L123"/>
    <mergeCell ref="A124:L124"/>
    <mergeCell ref="A125:L125"/>
    <mergeCell ref="A126:L126"/>
    <mergeCell ref="A127:L127"/>
    <mergeCell ref="A128:AK12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22 N6:N122 O6:O122 P6:P122 Q6:Q122 R6:R122 S6:S122 T6:T122 U6:U122 V6:V122 W6:W122 X6:X122 Y6:Y122 Z6:Z122 AA6:AA122 AB6:AB122 AC6:AC122 AD6:AD122 AE6:AE122 AF6:AF122 AG6:AG122 AH6:AH122 AI6:AI122 AJ6:AJ122 AK6:AK122" allowBlank="true" errorStyle="stop" showErrorMessage="true" errorTitle="Validation error" error="Enter a whole number greater than or equal to 0">
      <formula1>0</formula1>
    </dataValidation>
    <dataValidation type="decimal" operator="greaterThan" sqref="M124:M127 N124:N127 O124:O127 P124:P127 Q124:Q127 R124:R127 S124:S127 T124:T127 U124:U127 V124:V127 W124:W127 X124:X127 Y124:Y127 Z124:Z127 AA124:AA127 AB124:AB127 AC124:AC127 AD124:AD127 AE124:AE127 AF124:AF127 AG124:AG127 AH124:AH127 AI124:AI127 AJ124:AJ127 AK124:AK127"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613</v>
      </c>
      <c r="B1" t="s" s="131">
        <v>614</v>
      </c>
    </row>
    <row r="2">
      <c r="A2" t="s" s="132">
        <v>615</v>
      </c>
      <c r="B2" t="s" s="133">
        <v>616</v>
      </c>
    </row>
    <row r="3">
      <c r="A3" t="s" s="134">
        <v>617</v>
      </c>
      <c r="B3" t="s" s="135">
        <v>618</v>
      </c>
    </row>
    <row r="4">
      <c r="A4" t="s" s="136">
        <v>619</v>
      </c>
      <c r="B4" t="s" s="137">
        <v>620</v>
      </c>
    </row>
    <row r="5">
      <c r="A5" t="s" s="138">
        <v>621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2025-04-04T10:15:53Z</dcterms:created>
  <dc:creator>Apache POI</dc:creator>
</cp:coreProperties>
</file>