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<sst xmlns="http://schemas.openxmlformats.org/spreadsheetml/2006/main" count="579" uniqueCount="342">
  <si>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</si>
  <si>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</si>
  <si>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</si>
  <si>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</si>
  <si>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</si>
  <si>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</si>
  <si>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</si>
  <si>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</si>
  <si>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</si>
  <si>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Please see the instructions sheet if you have questions.</t>
  </si>
  <si>
    <t>Pack group: 2</t>
  </si>
  <si>
    <t>pge5763b8e-8bee-45f6-9538-9afef2df16cd</t>
  </si>
  <si>
    <t>Total SKUs: 60 (271 units)</t>
  </si>
  <si>
    <t>Total box count:</t>
  </si>
  <si>
    <t>SKU</t>
  </si>
  <si>
    <t xml:space="preserve">Product title </t>
  </si>
  <si>
    <t>Id</t>
  </si>
  <si>
    <t>ASIN</t>
  </si>
  <si>
    <t>FNSKU</t>
  </si>
  <si>
    <t>Condition</t>
  </si>
  <si>
    <t>Prep type</t>
  </si>
  <si>
    <t>Who preps units?</t>
  </si>
  <si>
    <t>Who labels units?</t>
  </si>
  <si>
    <t>Expected quantity</t>
  </si>
  <si>
    <t>Boxed quantity</t>
  </si>
  <si>
    <t>CA-PlnVNckLgsRed-M</t>
  </si>
  <si>
    <t>Decrum Mens Red Long Sleeve Shirts - Full Sleeve T-Shirt Mens | [40001023] Red LGS Vneck Plain, M</t>
  </si>
  <si>
    <t>pkb39d4dfe-710a-4e37-b384-6f56e857520d</t>
  </si>
  <si>
    <t>B092VSGDL5</t>
  </si>
  <si>
    <t>X002VIFRDF</t>
  </si>
  <si>
    <t>NewItem</t>
  </si>
  <si>
    <t>Labelling,Poly bagging</t>
  </si>
  <si>
    <t>By seller</t>
  </si>
  <si>
    <t>CA-WmnsRedRglnSHSSlv-L</t>
  </si>
  <si>
    <t>Decrum Red &amp; Black Woman Raglan Tee - Baseball Shirt for Womens | [40004024] Red &amp; Blk Shs, L</t>
  </si>
  <si>
    <t>pk0cc741a8-e17d-4610-aeea-f5d556ce9bbe</t>
  </si>
  <si>
    <t>B095Y5V3PS</t>
  </si>
  <si>
    <t>X002WV5FY7</t>
  </si>
  <si>
    <t>CA-WmnsRedRglnSHSSlv-M</t>
  </si>
  <si>
    <t>Decrum Red &amp; Black Womans Raglan Tees - Baseball T-Shirts for Womens | [40004023] Red &amp; Blk Shs, M</t>
  </si>
  <si>
    <t>pk03e173be-efd2-4d41-812b-38fff5705b08</t>
  </si>
  <si>
    <t>B095Y6TRBB</t>
  </si>
  <si>
    <t>X002WVA0Y7</t>
  </si>
  <si>
    <t>CA-WmnsRedRglnSHSSlv-XL</t>
  </si>
  <si>
    <t>Decrum Red &amp; Black Women Baseball Shirts - Adult Raglan T-Shirt Womens | [40004025] Red &amp; Blk Shs, XL</t>
  </si>
  <si>
    <t>pkc044abfb-dd44-4680-9c96-0bfc4a7aa69f</t>
  </si>
  <si>
    <t>B095Y76D39</t>
  </si>
  <si>
    <t>X002WVA0Z1</t>
  </si>
  <si>
    <t>CA-WmnsRedRglnSHSSlvNw-S</t>
  </si>
  <si>
    <t>Decrum Red and Black Womens Raglan Baseball T-Shirts - Football Sports Jerseys | [40004022] Red and Black, S</t>
  </si>
  <si>
    <t>pk7cbaa571-62cc-4460-8bf1-25f23236e0c4</t>
  </si>
  <si>
    <t>B0B887L4Z1</t>
  </si>
  <si>
    <t>X003C5RFBN</t>
  </si>
  <si>
    <t>CAD-Blk&amp;WhtePlnVrsty-M</t>
  </si>
  <si>
    <t>Decrum Mens Bomber Jackets - Casual Varsity Jacket Men | [40020173] Plain Black And White, M</t>
  </si>
  <si>
    <t>pkb7dbb881-9dc3-4427-ba63-40d3a8321089</t>
  </si>
  <si>
    <t>B0CVHBF4FD</t>
  </si>
  <si>
    <t>X0044QQOP7</t>
  </si>
  <si>
    <t>CAD-BstAntEvrBlk-M</t>
  </si>
  <si>
    <t>Decrum Black Women Graphic Auntie Tshirt - Bae Shirt Best Aunt Ever | [40021013-AG] BAE Black, M</t>
  </si>
  <si>
    <t>pk6735453f-f0cb-470c-a571-32a1e279a639</t>
  </si>
  <si>
    <t>B098JT59Y2</t>
  </si>
  <si>
    <t>X002Y1N6EL</t>
  </si>
  <si>
    <t>CAD-BstAntEvrHtrPnk-2XL</t>
  </si>
  <si>
    <t>Decrum Pink Auntie Tshirts for Women - BAE Best Aunt Ever Shirts | [40021206-AG] BAE Heather Pink, 2XL</t>
  </si>
  <si>
    <t>pk66682aab-fd03-453c-bcc1-441753e024c6</t>
  </si>
  <si>
    <t>B0C5CX9XHT</t>
  </si>
  <si>
    <t>X003TO4S67</t>
  </si>
  <si>
    <t>CAD-ComingSoonHtrPnk-S</t>
  </si>
  <si>
    <t>Decrum Heather Pink Cute Heart Shirt - Pregnant Shirts for Women | [40022202-AK] Coming Soon Heather Pink SHS, S</t>
  </si>
  <si>
    <t>pka1bc4fc7-f476-4d45-a0e2-8ab794093c94</t>
  </si>
  <si>
    <t>B0C5SYH6NW</t>
  </si>
  <si>
    <t>X003TVES3N</t>
  </si>
  <si>
    <t>CAD-ComingSoonRed-2XL</t>
  </si>
  <si>
    <t>Decrum Womens Red Maternity T Shirt - Pregnancy Shirts | [40022026-AK] Coming Soon Red,2XL</t>
  </si>
  <si>
    <t>pk50a707fa-13ee-409b-ac71-385549f449cc</t>
  </si>
  <si>
    <t>B098K9JVX5</t>
  </si>
  <si>
    <t>X002Y1QBNJ</t>
  </si>
  <si>
    <t>CAD-ComingSoonRed-M</t>
  </si>
  <si>
    <t>Decrum Red Womens Pregnancy Shirt - Maternity Tee Shirts | [40022023-AK] Coming Soon Red, M</t>
  </si>
  <si>
    <t>pkd39d0c72-5eab-4732-94af-3ee8fa66d3cd</t>
  </si>
  <si>
    <t>B098K8DDGQ</t>
  </si>
  <si>
    <t>X002Y1QBKR</t>
  </si>
  <si>
    <t>CAD-Heart&amp;FootHtrPnkSHS-M</t>
  </si>
  <si>
    <t>Decrum Pink Maternity Shirts for Women - Robe Maternité Pregnancy Shirt | [40022203-AM] Heart &amp; Foot Heather Pink MTS, M</t>
  </si>
  <si>
    <t>pk2918fb93-70f8-48f5-982b-b029a5794970</t>
  </si>
  <si>
    <t>B0C5T112KK</t>
  </si>
  <si>
    <t>X003TVESIX</t>
  </si>
  <si>
    <t>CAD-Heart&amp;FootRedNw-L</t>
  </si>
  <si>
    <t>Red Maternity Graphic Tees - Pregnancy Shirts for Womens | [40022024-AM] Heart &amp; Foot Red LGS, L</t>
  </si>
  <si>
    <t>pk98eb3bbd-8641-4f9b-b3b6-8f6940eac4b1</t>
  </si>
  <si>
    <t>B0B4JMZ2P3</t>
  </si>
  <si>
    <t>X003AFSQLD</t>
  </si>
  <si>
    <t>CAD-KickingMeHtrPnk-M</t>
  </si>
  <si>
    <t>Decrum Pink Maternity Shirts for Women - Pregnancy Shirt [40022203-BL] | Kicking Me Heather Pink, M</t>
  </si>
  <si>
    <t>pkb889732e-20ea-469c-aff7-f6bc6aadb971</t>
  </si>
  <si>
    <t>B0C5SZTWTM</t>
  </si>
  <si>
    <t>X003TV9WYX</t>
  </si>
  <si>
    <t>CAD-KickingMeHtrPnk-XL</t>
  </si>
  <si>
    <t>Decrum Pink Maternity Tshirts for Women - Pregnancy Clothes and Dress [40022205-BL] | Kicking Me Heather Pink, XL</t>
  </si>
  <si>
    <t>pk93d7909c-422e-4e4f-95d2-b6771fc43bd7</t>
  </si>
  <si>
    <t>B0C5SYG9NN</t>
  </si>
  <si>
    <t>X003TVESS3</t>
  </si>
  <si>
    <t>CAD-KickingMeRed-2XL</t>
  </si>
  <si>
    <t>Decrum Red Maternity Tee Shirts - Funny Maternity Shirts for Women | [40022026-BL] Kicking Me Red,2XL</t>
  </si>
  <si>
    <t>pk5dc5cca2-3f29-4b6f-b6af-249bec2af86b</t>
  </si>
  <si>
    <t>B098K6Y83H</t>
  </si>
  <si>
    <t>X002Y1UUAT</t>
  </si>
  <si>
    <t>CAD-LGSMnsVNeckSet15-2XL</t>
  </si>
  <si>
    <t>Decrum V Neck Long Sleeve Mens Tshirts Multipack - Soft Comfortable Full Sleeves T Shirts for Men Pack | [4BUN00156] LGS MensV Set 15, 2XL</t>
  </si>
  <si>
    <t>pkcaf8ee6d-4b62-43b9-99b1-48144cd8837a</t>
  </si>
  <si>
    <t>B0BVW6P4YB</t>
  </si>
  <si>
    <t>X003TX1Q3V</t>
  </si>
  <si>
    <t>CAD-LgsRndNckGreen-L</t>
  </si>
  <si>
    <t>Decrum Men Green Long Sleeves T-Shirt Full Sleeves | [40008034] Green LGS Plain, L</t>
  </si>
  <si>
    <t>pkd90c8f7f-df91-4c79-bf1c-1fcf31ab6f2a</t>
  </si>
  <si>
    <t>B0CV59Y5R8</t>
  </si>
  <si>
    <t>X0044LT7SN</t>
  </si>
  <si>
    <t>CAD-LgsRndNckGreen-XL</t>
  </si>
  <si>
    <t>Decrum Green Long Sleeve T Shirt Men Crewneck Full Sleeve | [40008035] Green LGS Plain, XL</t>
  </si>
  <si>
    <t>pk209015ef-a5b0-4498-a423-b38ddd9687fc</t>
  </si>
  <si>
    <t>B0CV5DHSFF</t>
  </si>
  <si>
    <t>X0044M42TL</t>
  </si>
  <si>
    <t>CAD-LgsRndNckNvyBluNw-S</t>
  </si>
  <si>
    <t>Decrum Navy Blue Long Sleeve Shirts - Full Sleeve T Shirt Men | [40008092] Navy Blue LGS Plain, S</t>
  </si>
  <si>
    <t>pk42fe90ee-9592-4e01-820b-a1a7c782332e</t>
  </si>
  <si>
    <t>B0BQRKCWGH</t>
  </si>
  <si>
    <t>X003KSWOI1</t>
  </si>
  <si>
    <t>CAD-MBLKHNPolo-M</t>
  </si>
  <si>
    <t>Decrum Black Long Sleeve Polo Shirts Men - Mens Polo Shirt | [40009013] Black Henley Polo LGS, M</t>
  </si>
  <si>
    <t>pkefb133e3-4aa1-48b5-b3f0-a4b355f3f63e</t>
  </si>
  <si>
    <t>B0CTH9QGTX</t>
  </si>
  <si>
    <t>X00449F829</t>
  </si>
  <si>
    <t>CAD-MBLKHNPolo-S</t>
  </si>
  <si>
    <t>Decrum Men Black Long Sleeve Henley Shirts - Mens Golf Tees | [40009012] Black Henley Polo LGS, S</t>
  </si>
  <si>
    <t>pka33629e3-ba13-4823-89d6-5fc70dc1b9db</t>
  </si>
  <si>
    <t>B0CM673CFT</t>
  </si>
  <si>
    <t>X0040V5TA7</t>
  </si>
  <si>
    <t>CAD-MLgsStrpBseblRglnMaron-M</t>
  </si>
  <si>
    <t>Decrum Maroon and Black Raglan Shirt Men - Soft Sports Jersey Long Sleeve Baseball Shirts for Men | [40042063] Maroon &amp; Black Striped Raglan, M</t>
  </si>
  <si>
    <t>pk440543c9-a5a1-4f57-9990-075e25f30abb</t>
  </si>
  <si>
    <t>B0CVN4996L</t>
  </si>
  <si>
    <t>X00489CN7N</t>
  </si>
  <si>
    <t>CAD-MLgsTwStpdRngDnBluBlk-L</t>
  </si>
  <si>
    <t>Blue and Black Mens Long Sleeve T Shirts - Full Sleeve T Shirts Men | [40044214] 2 Stripes Denim Blue and Black, L</t>
  </si>
  <si>
    <t>pk708bb9bc-fb60-489c-ac1b-b435ad878e71</t>
  </si>
  <si>
    <t>B0CV5RQCK4</t>
  </si>
  <si>
    <t>X0044MC68P</t>
  </si>
  <si>
    <t>CAD-MLgsTwStpdRngHtrGryBlk-L</t>
  </si>
  <si>
    <t>Decrum Grey Mens Long Sleeve Tshirts - Grey Ringer Tee | [40044044] 2 Stripes Heather Grey and Black, L</t>
  </si>
  <si>
    <t>pk6523f645-c0f6-48c5-b946-45de47d767a1</t>
  </si>
  <si>
    <t>B0CV5PF4ND</t>
  </si>
  <si>
    <t>X0044M5ZGZ</t>
  </si>
  <si>
    <t>CAD-MNvyBluHNPoloNw-M</t>
  </si>
  <si>
    <t>Decrum Navy Blue Mens Long Sleeve Tshirt Men - Full Sleeve Polo Shirts | [40009093] Navy Henley Polo LGS, M</t>
  </si>
  <si>
    <t>pkb309b567-3a81-49f3-9433-684a55ddedb4</t>
  </si>
  <si>
    <t>B0CXTC5F6B</t>
  </si>
  <si>
    <t>X0045WFE5L</t>
  </si>
  <si>
    <t>CAD-MnsPlnHodVrstyBlk&amp;Wte-S</t>
  </si>
  <si>
    <t>Black And White Hooded Varsity Jacket Men - High School Bomber Jacket Men With Hood | [40071172] Plain White Sleeve, S</t>
  </si>
  <si>
    <t>pk30e9f7b6-8458-4ad9-83b1-6c75e7a723e8</t>
  </si>
  <si>
    <t>B0CVL87X8Z</t>
  </si>
  <si>
    <t>X00459MZD3</t>
  </si>
  <si>
    <t>CAD-MnsPlnHodVrstyMaron&amp;Wte-M</t>
  </si>
  <si>
    <t>Maroon And White Hooded Varsity Jacket Men - High School Bomber Style Hooded Mens Jackets | [40170173] Plain White Sleeve, M</t>
  </si>
  <si>
    <t>pka63813af-c27d-473a-a40b-26ac8da35f6f</t>
  </si>
  <si>
    <t>B0CVL9MF2V</t>
  </si>
  <si>
    <t>X0045PFAKH</t>
  </si>
  <si>
    <t>CAD-MnsPlnHodVrstyRBlu&amp;Wte-L</t>
  </si>
  <si>
    <t>Royal Blue And White Hooded Varsity Jacket Men - Baseball Bomber Jacket With Hood | [40171174] Plain White Sleeve, L</t>
  </si>
  <si>
    <t>pkde7e380c-d092-49b7-a5dc-6e5f5c73d9d0</t>
  </si>
  <si>
    <t>B0CVLBB3T8</t>
  </si>
  <si>
    <t>X00459UN5F</t>
  </si>
  <si>
    <t>CAD-MnsPlnHodVrstyRBlu&amp;Wte-XL</t>
  </si>
  <si>
    <t>Royal Blue And White Hooded Varsity Jacket Men - Casual Jackets For Men With Hood | [40171175] Plain White Sleeve, XL</t>
  </si>
  <si>
    <t>pk982647f5-04fb-4089-bc74-b648f152ca7e</t>
  </si>
  <si>
    <t>B0CVKVJVND</t>
  </si>
  <si>
    <t>X00459UOVN</t>
  </si>
  <si>
    <t>CAD-MomsFavMnsBlk-M</t>
  </si>
  <si>
    <t>Decrum Man Black Funny T Shirts for Men - Graphic Tees for Men | [40007013-AO] Mom Favrite Mens Black, M</t>
  </si>
  <si>
    <t>pk0e46353a-f63d-4dbe-963c-9c46c72765fd</t>
  </si>
  <si>
    <t>B0996679CZ</t>
  </si>
  <si>
    <t>X002YDZ2PZ</t>
  </si>
  <si>
    <t>CAD-MomsFavMnsRedNw-XL</t>
  </si>
  <si>
    <t>Decrum Red Slom Fit Mens Sibling T Shirts - Im Moms Favorite Shirt | [40007025-AO] Mom Favrite Mens Red, XL</t>
  </si>
  <si>
    <t>pk63a409be-1408-49a1-83f6-98e82f6145b0</t>
  </si>
  <si>
    <t>B0C4PJ29SS</t>
  </si>
  <si>
    <t>X003TEKEU1</t>
  </si>
  <si>
    <t>CAD-MomsFavRed-M</t>
  </si>
  <si>
    <t>Decrum Red Funny Graphic Tees for Women - Graphic Tops Women | [40021023-AO] Mom Favrite Red, M</t>
  </si>
  <si>
    <t>pkb23aee70-1888-47fa-9bd8-fb732e5f6e45</t>
  </si>
  <si>
    <t>B098J7B8YD</t>
  </si>
  <si>
    <t>X002Y1A9IH</t>
  </si>
  <si>
    <t>CAD-PlnVNckLgsBlk-3XL</t>
  </si>
  <si>
    <t>Decrum Black Mens Long Sleeve V-Neck T-Shirt Adult | [40001017] Black LGS Vneck Plain, 3XL</t>
  </si>
  <si>
    <t>pk4a505ae6-a16f-4cec-a94e-27c6b49e5ff8</t>
  </si>
  <si>
    <t>B0C16YPZZP</t>
  </si>
  <si>
    <t>X003RVX629</t>
  </si>
  <si>
    <t>CAD-PlnVNckLgsDnmBlue-M</t>
  </si>
  <si>
    <t>Blue T Shirts for Men - Full Sleeve T Shirts Men V Neck Shirt | [40001213] Denim Blue LGS Vneck Plain, M</t>
  </si>
  <si>
    <t>pk77f4f240-955d-404b-b8ef-d1e1ccbbe738</t>
  </si>
  <si>
    <t>B0C5HRVKZ4</t>
  </si>
  <si>
    <t>X003TQHCAJ</t>
  </si>
  <si>
    <t>CAD-WBabyMadeMeEatBlkNw-L</t>
  </si>
  <si>
    <t>Decrum Black Maternity Tshirt - Pregnant Shirt for Women | [40022014-AE] Baby Made Me Eat Black MTS, L</t>
  </si>
  <si>
    <t>pka9e44f0a-79dd-405e-b332-e5b38aaa1be0</t>
  </si>
  <si>
    <t>B0CVDN1VK5</t>
  </si>
  <si>
    <t>X0044P8TOH</t>
  </si>
  <si>
    <t>CAD-WBsblRglnHtrQtr-Strp-M</t>
  </si>
  <si>
    <t>Decrum Heather Gray and Navy Soft Cotton Jersey 3/4 Sleeve Raglan Striped Shirts for Women | [40041043] Heather Gray &amp; Navy Striped Rgln, M</t>
  </si>
  <si>
    <t>pk5bd9ad01-49de-4d69-93f9-d149943a1a79</t>
  </si>
  <si>
    <t>B0C5DG5CCT</t>
  </si>
  <si>
    <t>X003TOR8HX</t>
  </si>
  <si>
    <t>CAD-WBseblRglnRedQtrStrpNw-L</t>
  </si>
  <si>
    <t>Decrum Red and Black Soft Cotton Fashion Baseball Shirt Jersey Womens Raglan - Sports 3/4 Sleeve Shirts for Women | [40041024] Red &amp; Black Striped Rgln, L</t>
  </si>
  <si>
    <t>pk43fea678-1752-4446-b1e4-55102a837066</t>
  </si>
  <si>
    <t>B0CSWJXVL3</t>
  </si>
  <si>
    <t>X0043X2T6T</t>
  </si>
  <si>
    <t>CAD-WBseblRglnWhteQtr-Strp-2XL</t>
  </si>
  <si>
    <t>Decrum White and Black Soft Cotton Striped Jersey - 3/4 Sleeve Raglan Casual Top | [40130016] White and Black Striped Rgln, 2XL</t>
  </si>
  <si>
    <t>pk9bce7de9-076e-470b-9b05-ea44feb38753</t>
  </si>
  <si>
    <t>B0CV9Q4JMX</t>
  </si>
  <si>
    <t>X0044OHZBV</t>
  </si>
  <si>
    <t>CAD-WBseblRglnWhteQtr-Strp-M</t>
  </si>
  <si>
    <t>Decrum White and Black Baseball Shirt Sleeve Raglan Women T Shirt | [40130013] White and Black Striped Rgln, M</t>
  </si>
  <si>
    <t>pk5f292426-1fd5-45e6-80f7-79cbb53b09c8</t>
  </si>
  <si>
    <t>B0CV9HBHJR</t>
  </si>
  <si>
    <t>X0044OHYZX</t>
  </si>
  <si>
    <t>CAD-WMatrntySet2-M</t>
  </si>
  <si>
    <t>Decrum Pack of 3 Womens Pregnancy Shirt - Maternity Tee Shirts | [4BUN00053] Set2 MTS, M</t>
  </si>
  <si>
    <t>pkc18ed8c9-ef9c-4e36-952a-0e171e9e4962</t>
  </si>
  <si>
    <t>B098K8NBQ7</t>
  </si>
  <si>
    <t>X002Y1QBMF</t>
  </si>
  <si>
    <t>CAD-WMatrntySet2-S</t>
  </si>
  <si>
    <t>Decrum Pack of 3 Funny Pregnant Shirt -Maternity Shirts for Women | [4BUN00052] Set2 MTS, S</t>
  </si>
  <si>
    <t>pkecf1ca3b-5456-4b1c-84ab-9ab740d577b1</t>
  </si>
  <si>
    <t>B098K7PCP7</t>
  </si>
  <si>
    <t>X002Y1UUB3</t>
  </si>
  <si>
    <t>CAD-WPlnHodVrstyBlck&amp;Yelw-M</t>
  </si>
  <si>
    <t>Black And Yellow Letterman Jacket Womens - Womens Letterman Jacket With Hood | [40115083] Plain Yellow Sleeve, M</t>
  </si>
  <si>
    <t>pk78b7ee75-7fb2-4d4b-b510-41436daad5e9</t>
  </si>
  <si>
    <t>B0CVLJ9888</t>
  </si>
  <si>
    <t>X00459Y2W5</t>
  </si>
  <si>
    <t>CAD-WPlnHodVrstyBlck&amp;Yelw-S</t>
  </si>
  <si>
    <t>Black And Yellow Hooded Varsity Jacket Women - Womens Jackets Lightweight Trendy | [40115082] Plain Yellow Sleeve, S</t>
  </si>
  <si>
    <t>pk77aa603b-77db-403e-a411-de85676c919d</t>
  </si>
  <si>
    <t>B0CVL552J7</t>
  </si>
  <si>
    <t>X00459Y2VL</t>
  </si>
  <si>
    <t>CAD-WPlnVrstyBlck&amp;Red-L</t>
  </si>
  <si>
    <t>Womans Black And Red Varsity Letterman - Womens Letterman Jacket | [40054024] Plain Red Sleeve, L</t>
  </si>
  <si>
    <t>pk7641fd3d-5ed6-4e02-b72b-4f319745984f</t>
  </si>
  <si>
    <t>B0B5GSKRDL</t>
  </si>
  <si>
    <t>X003Q8YAJ1</t>
  </si>
  <si>
    <t>CAD-WPlnVrstyBlue&amp;Whte-L</t>
  </si>
  <si>
    <t>Womans Royal Blue And White Varsity - Womens Letterman Style Jacket| [40056174] Plain White Sleeve, L</t>
  </si>
  <si>
    <t>pkd1fcab24-e1d0-4ff0-b17c-7c4442e7f304</t>
  </si>
  <si>
    <t>B0B5GW4BCR</t>
  </si>
  <si>
    <t>X003OS42ZZ</t>
  </si>
  <si>
    <t>CAD-WPlnVrstyBlue&amp;Whte-M</t>
  </si>
  <si>
    <t>White And Blue varsity jacket Womens - Plain Letterman Jacket Womens| [40056173] Plain White Sleeve, M</t>
  </si>
  <si>
    <t>pkba2e64ff-7e55-494b-aa01-dd746f182335</t>
  </si>
  <si>
    <t>B0B5GR6XX9</t>
  </si>
  <si>
    <t>X003Q8R89P</t>
  </si>
  <si>
    <t>CAD-WPlnVrstyBlue&amp;Yelow-S</t>
  </si>
  <si>
    <t>Royal Blue And Yellow Women Letterman Jacket | [40056082] Plain Yellow Sleeve, S</t>
  </si>
  <si>
    <t>pk987d15ad-5f40-4a8a-9123-5e48652e1c36</t>
  </si>
  <si>
    <t>B0B5GWQ38G</t>
  </si>
  <si>
    <t>X003Q8YAJL</t>
  </si>
  <si>
    <t>CAD-WPlnVrstyMaron&amp;Whte-M</t>
  </si>
  <si>
    <t>Maroon And White Varsity Jacket Women - Plain Letterman Jacket | [40057173] Plain White Sleeve, M</t>
  </si>
  <si>
    <t>pkfbb167e1-0084-460e-b4c3-0ad2f70b05bd</t>
  </si>
  <si>
    <t>B0B5GXHLXC</t>
  </si>
  <si>
    <t>X003QVJJ67</t>
  </si>
  <si>
    <t>CAD-WRglnVNckQtrSlvHGry-S</t>
  </si>
  <si>
    <t>Decrum Gray and Black Quarter Sleeve Raglan Shirt Women Baseball Tee - Womens Casual Soft Shirt Comfortable | [40121012] Heather Grey &amp; Black V Neck Rgln, S</t>
  </si>
  <si>
    <t>pk64341bb9-2d42-483f-b2ef-40df0de8a8ef</t>
  </si>
  <si>
    <t>B0CVBC26LW</t>
  </si>
  <si>
    <t>X0044OPJQ9</t>
  </si>
  <si>
    <t>CAD-WWhteRglnQtrSlv-L</t>
  </si>
  <si>
    <t>Decrum Baseball Shirts for Women 3/4 Sleeve - White and Black Raglan Sleeves Shirt Womens | [40131014] White and Black Raglan, L</t>
  </si>
  <si>
    <t>pkde2c512c-8cba-4f56-8e88-471cd03b54db</t>
  </si>
  <si>
    <t>B0CVMWV2JP</t>
  </si>
  <si>
    <t>X0047OPRIB</t>
  </si>
  <si>
    <t>CAD-WWhteRglnQtrSlv-M</t>
  </si>
  <si>
    <t>Decrum White and Black Baseball Tee Shirts - Jersey 3/4 Sleeve Raglan Shirt Women | [40131013] White and Black Raglan, M</t>
  </si>
  <si>
    <t>pkc4f0b3e4-d3cf-42ff-96ca-f8a0a19fec14</t>
  </si>
  <si>
    <t>B0CVMZS8BX</t>
  </si>
  <si>
    <t>X0047OPQKP</t>
  </si>
  <si>
    <t>CAD-Wmn5BtnHnlyRed-2XL</t>
  </si>
  <si>
    <t>Decrum Womens Red Long Sleeve Henley Casual T Shirts for Women (N) | [40049026] 5 Button Henley, 2XL</t>
  </si>
  <si>
    <t>pk781a82fe-07d0-4c2a-963a-ada90cfc1356</t>
  </si>
  <si>
    <t>B09VTFBZTT</t>
  </si>
  <si>
    <t>X003TRYF3P</t>
  </si>
  <si>
    <t>CAD-WmnsBlkRglnYlwQtrSlv-2XL</t>
  </si>
  <si>
    <t>Decrum Black and Yellow Soft Cotton Baseball Shirt Jersey - Womens Raglan 3/4 Sleeve | [40144086] Black &amp; Yellow Raglan, 2XL</t>
  </si>
  <si>
    <t>pk4e11c2ed-ed1d-49b7-be78-a43a6225cb91</t>
  </si>
  <si>
    <t>B0DVLCCXTZ</t>
  </si>
  <si>
    <t>X004K12MGB</t>
  </si>
  <si>
    <t>CAD-WmnsBlkRglnYlwQtrSlv-M</t>
  </si>
  <si>
    <t>Decrum Black and Yellow Soft Cotton Jersey 3/4 Sleeve Raglan Tshirts for Womens | [40144083] Black &amp; Yellow Raglan, M</t>
  </si>
  <si>
    <t>pk09b39dc4-59e0-465b-8148-df4796b303af</t>
  </si>
  <si>
    <t>B0DVLGXJCZ</t>
  </si>
  <si>
    <t>X004K10BPZ</t>
  </si>
  <si>
    <t>CAD-WmnsBlkRglnYlwQtrSlv-XL</t>
  </si>
  <si>
    <t>Decrum Black Yellow Soft Cotton Baseball Jersey 3/4 Sleeve Womens Raglan Shirt | [40144085] Black &amp; Yellow Raglan, XL</t>
  </si>
  <si>
    <t>pke50cf305-36b9-4b94-b188-b8cb3691e950</t>
  </si>
  <si>
    <t>B0DVLVKGVD</t>
  </si>
  <si>
    <t>X004K0Y8OL</t>
  </si>
  <si>
    <t>CAD-WmnsChGyRglnQtrSlv-XL</t>
  </si>
  <si>
    <t>Decrum Grey Black Soft Cotton Baseball Jersey 3/4 Sleeve Womens Raglan Shirt | [40003055] Charcoal &amp; Black Raglan, XL</t>
  </si>
  <si>
    <t>pka89e7394-1ff0-4404-a658-410577812b93</t>
  </si>
  <si>
    <t>B098K25TZ2</t>
  </si>
  <si>
    <t>X002Y1SR5J</t>
  </si>
  <si>
    <t>Ca-De-MBLKHNPoloNew-XL</t>
  </si>
  <si>
    <t>Decrum Black Mens Henley Long Sleeve Shirts - Casual Fit Tee for Men | [40009015] Black Henley Polo LGS, XL</t>
  </si>
  <si>
    <t>pk1f909f7f-8471-4ed5-adc6-fc0cfdf043a4</t>
  </si>
  <si>
    <t>B0DVPGRYTH</t>
  </si>
  <si>
    <t>X004K299FR</t>
  </si>
  <si>
    <t>Ca-De-MBLKHNPoloNw-XXL</t>
  </si>
  <si>
    <t>Decrum Black Mens Long Sleeve Henley Shirts - Slim Fit Casual Polo Shirt Men | [40009016] Black Henley Polo LGS, 2XL</t>
  </si>
  <si>
    <t>pkd99ad55a-ab08-4c1c-8bb2-8123683e6e43</t>
  </si>
  <si>
    <t>B0DP7QR5JD</t>
  </si>
  <si>
    <t>X004HFE2SL</t>
  </si>
  <si>
    <t>Ca-De-MNvyBluHNPolo-XL</t>
  </si>
  <si>
    <t>Decrum Navy Blue Mens Henley Long Sleeve Shirts - Polo Shirts for Men | [40009095] Navy Henley Polo LGS, XL</t>
  </si>
  <si>
    <t>pk002a5f32-287b-4f0e-bb6d-d0659a9b8647</t>
  </si>
  <si>
    <t>B0929BTBRL</t>
  </si>
  <si>
    <t>X002WV64KL</t>
  </si>
  <si>
    <t>Name of box</t>
  </si>
  <si>
    <t>Box weight (kg):</t>
  </si>
  <si>
    <t>Box width (cm):</t>
  </si>
  <si>
    <t>Box length (cm):</t>
  </si>
  <si>
    <t>Box height (cm):</t>
  </si>
  <si>
    <t>Locale</t>
  </si>
  <si>
    <t>en_CA</t>
  </si>
  <si>
    <t>Weight unit</t>
  </si>
  <si>
    <t>kg</t>
  </si>
  <si>
    <t>Length unit</t>
  </si>
  <si>
    <t>cm</t>
  </si>
  <si>
    <t>Version</t>
  </si>
  <si>
    <t>1.1</t>
  </si>
  <si>
    <t>Number of packing sheets</t>
  </si>
</sst>
</file>

<file path=xl/styles.xml><?xml version="1.0" encoding="utf-8"?>
<styleSheet xmlns="http://schemas.openxmlformats.org/spreadsheetml/2006/main">
  <numFmts count="0"/>
  <fonts count="122">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5">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60">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F73"/>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10.0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row>
    <row r="6">
      <c r="A6" t="s">
        <v>25</v>
      </c>
      <c r="B6" t="s">
        <v>26</v>
      </c>
      <c r="C6" t="s">
        <v>27</v>
      </c>
      <c r="D6" t="s">
        <v>28</v>
      </c>
      <c r="E6" t="s">
        <v>29</v>
      </c>
      <c r="F6" t="s">
        <v>30</v>
      </c>
      <c r="G6" t="s">
        <v>31</v>
      </c>
      <c r="H6" t="s">
        <v>32</v>
      </c>
      <c r="I6" t="s">
        <v>32</v>
      </c>
      <c r="J6" t="n">
        <v>4.0</v>
      </c>
      <c r="K6" t="n">
        <f>SUM(M6:INDEX(M6:XFD6,1,M3))</f>
        <v>0.0</v>
      </c>
      <c r="L6" s="37"/>
    </row>
    <row r="7">
      <c r="A7" t="s">
        <v>33</v>
      </c>
      <c r="B7" t="s">
        <v>34</v>
      </c>
      <c r="C7" t="s">
        <v>35</v>
      </c>
      <c r="D7" t="s">
        <v>36</v>
      </c>
      <c r="E7" t="s">
        <v>37</v>
      </c>
      <c r="F7" t="s">
        <v>30</v>
      </c>
      <c r="G7" t="s">
        <v>31</v>
      </c>
      <c r="H7" t="s">
        <v>32</v>
      </c>
      <c r="I7" t="s">
        <v>32</v>
      </c>
      <c r="J7" t="n">
        <v>9.0</v>
      </c>
      <c r="K7" t="n">
        <f>SUM(M7:INDEX(M7:XFD7,1,M3))</f>
        <v>0.0</v>
      </c>
      <c r="L7" s="37"/>
    </row>
    <row r="8">
      <c r="A8" t="s">
        <v>38</v>
      </c>
      <c r="B8" t="s">
        <v>39</v>
      </c>
      <c r="C8" t="s">
        <v>40</v>
      </c>
      <c r="D8" t="s">
        <v>41</v>
      </c>
      <c r="E8" t="s">
        <v>42</v>
      </c>
      <c r="F8" t="s">
        <v>30</v>
      </c>
      <c r="G8" t="s">
        <v>31</v>
      </c>
      <c r="H8" t="s">
        <v>32</v>
      </c>
      <c r="I8" t="s">
        <v>32</v>
      </c>
      <c r="J8" t="n">
        <v>13.0</v>
      </c>
      <c r="K8" t="n">
        <f>SUM(M8:INDEX(M8:XFD8,1,M3))</f>
        <v>0.0</v>
      </c>
      <c r="L8" s="37"/>
    </row>
    <row r="9">
      <c r="A9" t="s">
        <v>43</v>
      </c>
      <c r="B9" t="s">
        <v>44</v>
      </c>
      <c r="C9" t="s">
        <v>45</v>
      </c>
      <c r="D9" t="s">
        <v>46</v>
      </c>
      <c r="E9" t="s">
        <v>47</v>
      </c>
      <c r="F9" t="s">
        <v>30</v>
      </c>
      <c r="G9" t="s">
        <v>31</v>
      </c>
      <c r="H9" t="s">
        <v>32</v>
      </c>
      <c r="I9" t="s">
        <v>32</v>
      </c>
      <c r="J9" t="n">
        <v>8.0</v>
      </c>
      <c r="K9" t="n">
        <f>SUM(M9:INDEX(M9:XFD9,1,M3))</f>
        <v>0.0</v>
      </c>
      <c r="L9" s="37"/>
    </row>
    <row r="10">
      <c r="A10" t="s">
        <v>48</v>
      </c>
      <c r="B10" t="s">
        <v>49</v>
      </c>
      <c r="C10" t="s">
        <v>50</v>
      </c>
      <c r="D10" t="s">
        <v>51</v>
      </c>
      <c r="E10" t="s">
        <v>52</v>
      </c>
      <c r="F10" t="s">
        <v>30</v>
      </c>
      <c r="G10" t="s">
        <v>31</v>
      </c>
      <c r="H10" t="s">
        <v>32</v>
      </c>
      <c r="I10" t="s">
        <v>32</v>
      </c>
      <c r="J10" t="n">
        <v>6.0</v>
      </c>
      <c r="K10" t="n">
        <f>SUM(M10:INDEX(M10:XFD10,1,M3))</f>
        <v>0.0</v>
      </c>
      <c r="L10" s="37"/>
    </row>
    <row r="11">
      <c r="A11" t="s">
        <v>53</v>
      </c>
      <c r="B11" t="s">
        <v>54</v>
      </c>
      <c r="C11" t="s">
        <v>55</v>
      </c>
      <c r="D11" t="s">
        <v>56</v>
      </c>
      <c r="E11" t="s">
        <v>57</v>
      </c>
      <c r="F11" t="s">
        <v>30</v>
      </c>
      <c r="G11" t="s">
        <v>31</v>
      </c>
      <c r="H11" t="s">
        <v>32</v>
      </c>
      <c r="I11" t="s">
        <v>32</v>
      </c>
      <c r="J11" t="n">
        <v>1.0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11.0</v>
      </c>
      <c r="K14" t="n">
        <f>SUM(M14:INDEX(M14:XFD14,1,M3))</f>
        <v>0.0</v>
      </c>
      <c r="L14" s="37"/>
    </row>
    <row r="15">
      <c r="A15" t="s">
        <v>73</v>
      </c>
      <c r="B15" t="s">
        <v>74</v>
      </c>
      <c r="C15" t="s">
        <v>75</v>
      </c>
      <c r="D15" t="s">
        <v>76</v>
      </c>
      <c r="E15" t="s">
        <v>77</v>
      </c>
      <c r="F15" t="s">
        <v>30</v>
      </c>
      <c r="G15" t="s">
        <v>31</v>
      </c>
      <c r="H15" t="s">
        <v>32</v>
      </c>
      <c r="I15" t="s">
        <v>32</v>
      </c>
      <c r="J15" t="n">
        <v>2.0</v>
      </c>
      <c r="K15" t="n">
        <f>SUM(M15:INDEX(M15:XFD15,1,M3))</f>
        <v>0.0</v>
      </c>
      <c r="L15" s="37"/>
    </row>
    <row r="16">
      <c r="A16" t="s">
        <v>78</v>
      </c>
      <c r="B16" t="s">
        <v>79</v>
      </c>
      <c r="C16" t="s">
        <v>80</v>
      </c>
      <c r="D16" t="s">
        <v>81</v>
      </c>
      <c r="E16" t="s">
        <v>82</v>
      </c>
      <c r="F16" t="s">
        <v>30</v>
      </c>
      <c r="G16" t="s">
        <v>31</v>
      </c>
      <c r="H16" t="s">
        <v>32</v>
      </c>
      <c r="I16" t="s">
        <v>32</v>
      </c>
      <c r="J16" t="n">
        <v>1.0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10.0</v>
      </c>
      <c r="K19" t="n">
        <f>SUM(M19:INDEX(M19:XFD19,1,M3))</f>
        <v>0.0</v>
      </c>
      <c r="L19" s="37"/>
    </row>
    <row r="20">
      <c r="A20" t="s">
        <v>98</v>
      </c>
      <c r="B20" t="s">
        <v>99</v>
      </c>
      <c r="C20" t="s">
        <v>100</v>
      </c>
      <c r="D20" t="s">
        <v>101</v>
      </c>
      <c r="E20" t="s">
        <v>102</v>
      </c>
      <c r="F20" t="s">
        <v>30</v>
      </c>
      <c r="G20" t="s">
        <v>31</v>
      </c>
      <c r="H20" t="s">
        <v>32</v>
      </c>
      <c r="I20" t="s">
        <v>32</v>
      </c>
      <c r="J20" t="n">
        <v>10.0</v>
      </c>
      <c r="K20" t="n">
        <f>SUM(M20:INDEX(M20:XFD20,1,M3))</f>
        <v>0.0</v>
      </c>
      <c r="L20" s="37"/>
    </row>
    <row r="21">
      <c r="A21" t="s">
        <v>103</v>
      </c>
      <c r="B21" t="s">
        <v>104</v>
      </c>
      <c r="C21" t="s">
        <v>105</v>
      </c>
      <c r="D21" t="s">
        <v>106</v>
      </c>
      <c r="E21" t="s">
        <v>107</v>
      </c>
      <c r="F21" t="s">
        <v>30</v>
      </c>
      <c r="G21" t="s">
        <v>31</v>
      </c>
      <c r="H21" t="s">
        <v>32</v>
      </c>
      <c r="I21" t="s">
        <v>32</v>
      </c>
      <c r="J21" t="n">
        <v>2.0</v>
      </c>
      <c r="K21" t="n">
        <f>SUM(M21:INDEX(M21:XFD21,1,M3))</f>
        <v>0.0</v>
      </c>
      <c r="L21" s="37"/>
    </row>
    <row r="22">
      <c r="A22" t="s">
        <v>108</v>
      </c>
      <c r="B22" t="s">
        <v>109</v>
      </c>
      <c r="C22" t="s">
        <v>110</v>
      </c>
      <c r="D22" t="s">
        <v>111</v>
      </c>
      <c r="E22" t="s">
        <v>112</v>
      </c>
      <c r="F22" t="s">
        <v>30</v>
      </c>
      <c r="G22" t="s">
        <v>31</v>
      </c>
      <c r="H22" t="s">
        <v>32</v>
      </c>
      <c r="I22" t="s">
        <v>32</v>
      </c>
      <c r="J22" t="n">
        <v>4.0</v>
      </c>
      <c r="K22" t="n">
        <f>SUM(M22:INDEX(M22:XFD22,1,M3))</f>
        <v>0.0</v>
      </c>
      <c r="L22" s="37"/>
    </row>
    <row r="23">
      <c r="A23" t="s">
        <v>113</v>
      </c>
      <c r="B23" t="s">
        <v>114</v>
      </c>
      <c r="C23" t="s">
        <v>115</v>
      </c>
      <c r="D23" t="s">
        <v>116</v>
      </c>
      <c r="E23" t="s">
        <v>117</v>
      </c>
      <c r="F23" t="s">
        <v>30</v>
      </c>
      <c r="G23" t="s">
        <v>31</v>
      </c>
      <c r="H23" t="s">
        <v>32</v>
      </c>
      <c r="I23" t="s">
        <v>32</v>
      </c>
      <c r="J23" t="n">
        <v>7.0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2.0</v>
      </c>
      <c r="K25" t="n">
        <f>SUM(M25:INDEX(M25:XFD25,1,M3))</f>
        <v>0.0</v>
      </c>
      <c r="L25" s="37"/>
    </row>
    <row r="26">
      <c r="A26" t="s">
        <v>128</v>
      </c>
      <c r="B26" t="s">
        <v>129</v>
      </c>
      <c r="C26" t="s">
        <v>130</v>
      </c>
      <c r="D26" t="s">
        <v>131</v>
      </c>
      <c r="E26" t="s">
        <v>132</v>
      </c>
      <c r="F26" t="s">
        <v>30</v>
      </c>
      <c r="G26" t="s">
        <v>31</v>
      </c>
      <c r="H26" t="s">
        <v>32</v>
      </c>
      <c r="I26" t="s">
        <v>32</v>
      </c>
      <c r="J26" t="n">
        <v>7.0</v>
      </c>
      <c r="K26" t="n">
        <f>SUM(M26:INDEX(M26:XFD26,1,M3))</f>
        <v>0.0</v>
      </c>
      <c r="L26" s="37"/>
    </row>
    <row r="27">
      <c r="A27" t="s">
        <v>133</v>
      </c>
      <c r="B27" t="s">
        <v>134</v>
      </c>
      <c r="C27" t="s">
        <v>135</v>
      </c>
      <c r="D27" t="s">
        <v>136</v>
      </c>
      <c r="E27" t="s">
        <v>137</v>
      </c>
      <c r="F27" t="s">
        <v>30</v>
      </c>
      <c r="G27" t="s">
        <v>31</v>
      </c>
      <c r="H27" t="s">
        <v>32</v>
      </c>
      <c r="I27" t="s">
        <v>32</v>
      </c>
      <c r="J27" t="n">
        <v>9.0</v>
      </c>
      <c r="K27" t="n">
        <f>SUM(M27:INDEX(M27:XFD27,1,M3))</f>
        <v>0.0</v>
      </c>
      <c r="L27" s="37"/>
    </row>
    <row r="28">
      <c r="A28" t="s">
        <v>138</v>
      </c>
      <c r="B28" t="s">
        <v>139</v>
      </c>
      <c r="C28" t="s">
        <v>140</v>
      </c>
      <c r="D28" t="s">
        <v>141</v>
      </c>
      <c r="E28" t="s">
        <v>142</v>
      </c>
      <c r="F28" t="s">
        <v>30</v>
      </c>
      <c r="G28" t="s">
        <v>31</v>
      </c>
      <c r="H28" t="s">
        <v>32</v>
      </c>
      <c r="I28" t="s">
        <v>32</v>
      </c>
      <c r="J28" t="n">
        <v>1.0</v>
      </c>
      <c r="K28" t="n">
        <f>SUM(M28:INDEX(M28:XFD28,1,M3))</f>
        <v>0.0</v>
      </c>
      <c r="L28" s="37"/>
    </row>
    <row r="29">
      <c r="A29" t="s">
        <v>143</v>
      </c>
      <c r="B29" t="s">
        <v>144</v>
      </c>
      <c r="C29" t="s">
        <v>145</v>
      </c>
      <c r="D29" t="s">
        <v>146</v>
      </c>
      <c r="E29" t="s">
        <v>147</v>
      </c>
      <c r="F29" t="s">
        <v>30</v>
      </c>
      <c r="G29" t="s">
        <v>31</v>
      </c>
      <c r="H29" t="s">
        <v>32</v>
      </c>
      <c r="I29" t="s">
        <v>32</v>
      </c>
      <c r="J29" t="n">
        <v>3.0</v>
      </c>
      <c r="K29" t="n">
        <f>SUM(M29:INDEX(M29:XFD29,1,M3))</f>
        <v>0.0</v>
      </c>
      <c r="L29" s="37"/>
    </row>
    <row r="30">
      <c r="A30" t="s">
        <v>148</v>
      </c>
      <c r="B30" t="s">
        <v>149</v>
      </c>
      <c r="C30" t="s">
        <v>150</v>
      </c>
      <c r="D30" t="s">
        <v>151</v>
      </c>
      <c r="E30" t="s">
        <v>152</v>
      </c>
      <c r="F30" t="s">
        <v>30</v>
      </c>
      <c r="G30" t="s">
        <v>31</v>
      </c>
      <c r="H30" t="s">
        <v>32</v>
      </c>
      <c r="I30" t="s">
        <v>32</v>
      </c>
      <c r="J30" t="n">
        <v>1.0</v>
      </c>
      <c r="K30" t="n">
        <f>SUM(M30:INDEX(M30:XFD30,1,M3))</f>
        <v>0.0</v>
      </c>
      <c r="L30" s="37"/>
    </row>
    <row r="31">
      <c r="A31" t="s">
        <v>153</v>
      </c>
      <c r="B31" t="s">
        <v>154</v>
      </c>
      <c r="C31" t="s">
        <v>155</v>
      </c>
      <c r="D31" t="s">
        <v>156</v>
      </c>
      <c r="E31" t="s">
        <v>157</v>
      </c>
      <c r="F31" t="s">
        <v>30</v>
      </c>
      <c r="G31" t="s">
        <v>31</v>
      </c>
      <c r="H31" t="s">
        <v>32</v>
      </c>
      <c r="I31" t="s">
        <v>32</v>
      </c>
      <c r="J31" t="n">
        <v>6.0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1.0</v>
      </c>
      <c r="K33" t="n">
        <f>SUM(M33:INDEX(M33:XFD33,1,M3))</f>
        <v>0.0</v>
      </c>
      <c r="L33" s="37"/>
    </row>
    <row r="34">
      <c r="A34" t="s">
        <v>168</v>
      </c>
      <c r="B34" t="s">
        <v>169</v>
      </c>
      <c r="C34" t="s">
        <v>170</v>
      </c>
      <c r="D34" t="s">
        <v>171</v>
      </c>
      <c r="E34" t="s">
        <v>172</v>
      </c>
      <c r="F34" t="s">
        <v>30</v>
      </c>
      <c r="G34" t="s">
        <v>31</v>
      </c>
      <c r="H34" t="s">
        <v>32</v>
      </c>
      <c r="I34" t="s">
        <v>32</v>
      </c>
      <c r="J34" t="n">
        <v>3.0</v>
      </c>
      <c r="K34" t="n">
        <f>SUM(M34:INDEX(M34:XFD34,1,M3))</f>
        <v>0.0</v>
      </c>
      <c r="L34" s="37"/>
    </row>
    <row r="35">
      <c r="A35" t="s">
        <v>173</v>
      </c>
      <c r="B35" t="s">
        <v>174</v>
      </c>
      <c r="C35" t="s">
        <v>175</v>
      </c>
      <c r="D35" t="s">
        <v>176</v>
      </c>
      <c r="E35" t="s">
        <v>177</v>
      </c>
      <c r="F35" t="s">
        <v>30</v>
      </c>
      <c r="G35" t="s">
        <v>31</v>
      </c>
      <c r="H35" t="s">
        <v>32</v>
      </c>
      <c r="I35" t="s">
        <v>32</v>
      </c>
      <c r="J35" t="n">
        <v>3.0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10.0</v>
      </c>
      <c r="K40" t="n">
        <f>SUM(M40:INDEX(M40:XFD40,1,M3))</f>
        <v>0.0</v>
      </c>
      <c r="L40" s="37"/>
    </row>
    <row r="41">
      <c r="A41" t="s">
        <v>203</v>
      </c>
      <c r="B41" t="s">
        <v>204</v>
      </c>
      <c r="C41" t="s">
        <v>205</v>
      </c>
      <c r="D41" t="s">
        <v>206</v>
      </c>
      <c r="E41" t="s">
        <v>207</v>
      </c>
      <c r="F41" t="s">
        <v>30</v>
      </c>
      <c r="G41" t="s">
        <v>31</v>
      </c>
      <c r="H41" t="s">
        <v>32</v>
      </c>
      <c r="I41" t="s">
        <v>32</v>
      </c>
      <c r="J41" t="n">
        <v>4.0</v>
      </c>
      <c r="K41" t="n">
        <f>SUM(M41:INDEX(M41:XFD41,1,M3))</f>
        <v>0.0</v>
      </c>
      <c r="L41" s="37"/>
    </row>
    <row r="42">
      <c r="A42" t="s">
        <v>208</v>
      </c>
      <c r="B42" t="s">
        <v>209</v>
      </c>
      <c r="C42" t="s">
        <v>210</v>
      </c>
      <c r="D42" t="s">
        <v>211</v>
      </c>
      <c r="E42" t="s">
        <v>212</v>
      </c>
      <c r="F42" t="s">
        <v>30</v>
      </c>
      <c r="G42" t="s">
        <v>31</v>
      </c>
      <c r="H42" t="s">
        <v>32</v>
      </c>
      <c r="I42" t="s">
        <v>32</v>
      </c>
      <c r="J42" t="n">
        <v>9.0</v>
      </c>
      <c r="K42" t="n">
        <f>SUM(M42:INDEX(M42:XFD42,1,M3))</f>
        <v>0.0</v>
      </c>
      <c r="L42" s="37"/>
    </row>
    <row r="43">
      <c r="A43" t="s">
        <v>213</v>
      </c>
      <c r="B43" t="s">
        <v>214</v>
      </c>
      <c r="C43" t="s">
        <v>215</v>
      </c>
      <c r="D43" t="s">
        <v>216</v>
      </c>
      <c r="E43" t="s">
        <v>217</v>
      </c>
      <c r="F43" t="s">
        <v>30</v>
      </c>
      <c r="G43" t="s">
        <v>31</v>
      </c>
      <c r="H43" t="s">
        <v>32</v>
      </c>
      <c r="I43" t="s">
        <v>32</v>
      </c>
      <c r="J43" t="n">
        <v>8.0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3.0</v>
      </c>
      <c r="K45" t="n">
        <f>SUM(M45:INDEX(M45:XFD45,1,M3))</f>
        <v>0.0</v>
      </c>
      <c r="L45" s="37"/>
    </row>
    <row r="46">
      <c r="A46" t="s">
        <v>228</v>
      </c>
      <c r="B46" t="s">
        <v>229</v>
      </c>
      <c r="C46" t="s">
        <v>230</v>
      </c>
      <c r="D46" t="s">
        <v>231</v>
      </c>
      <c r="E46" t="s">
        <v>232</v>
      </c>
      <c r="F46" t="s">
        <v>30</v>
      </c>
      <c r="G46" t="s">
        <v>31</v>
      </c>
      <c r="H46" t="s">
        <v>32</v>
      </c>
      <c r="I46" t="s">
        <v>32</v>
      </c>
      <c r="J46" t="n">
        <v>1.0</v>
      </c>
      <c r="K46" t="n">
        <f>SUM(M46:INDEX(M46:XFD46,1,M3))</f>
        <v>0.0</v>
      </c>
      <c r="L46" s="37"/>
    </row>
    <row r="47">
      <c r="A47" t="s">
        <v>233</v>
      </c>
      <c r="B47" t="s">
        <v>234</v>
      </c>
      <c r="C47" t="s">
        <v>235</v>
      </c>
      <c r="D47" t="s">
        <v>236</v>
      </c>
      <c r="E47" t="s">
        <v>237</v>
      </c>
      <c r="F47" t="s">
        <v>30</v>
      </c>
      <c r="G47" t="s">
        <v>31</v>
      </c>
      <c r="H47" t="s">
        <v>32</v>
      </c>
      <c r="I47" t="s">
        <v>32</v>
      </c>
      <c r="J47" t="n">
        <v>2.0</v>
      </c>
      <c r="K47" t="n">
        <f>SUM(M47:INDEX(M47:XFD47,1,M3))</f>
        <v>0.0</v>
      </c>
      <c r="L47" s="37"/>
    </row>
    <row r="48">
      <c r="A48" t="s">
        <v>238</v>
      </c>
      <c r="B48" t="s">
        <v>239</v>
      </c>
      <c r="C48" t="s">
        <v>240</v>
      </c>
      <c r="D48" t="s">
        <v>241</v>
      </c>
      <c r="E48" t="s">
        <v>242</v>
      </c>
      <c r="F48" t="s">
        <v>30</v>
      </c>
      <c r="G48" t="s">
        <v>31</v>
      </c>
      <c r="H48" t="s">
        <v>32</v>
      </c>
      <c r="I48" t="s">
        <v>32</v>
      </c>
      <c r="J48" t="n">
        <v>3.0</v>
      </c>
      <c r="K48" t="n">
        <f>SUM(M48:INDEX(M48:XFD48,1,M3))</f>
        <v>0.0</v>
      </c>
      <c r="L48" s="37"/>
    </row>
    <row r="49">
      <c r="A49" t="s">
        <v>243</v>
      </c>
      <c r="B49" t="s">
        <v>244</v>
      </c>
      <c r="C49" t="s">
        <v>245</v>
      </c>
      <c r="D49" t="s">
        <v>246</v>
      </c>
      <c r="E49" t="s">
        <v>247</v>
      </c>
      <c r="F49" t="s">
        <v>30</v>
      </c>
      <c r="G49" t="s">
        <v>31</v>
      </c>
      <c r="H49" t="s">
        <v>32</v>
      </c>
      <c r="I49" t="s">
        <v>32</v>
      </c>
      <c r="J49" t="n">
        <v>2.0</v>
      </c>
      <c r="K49" t="n">
        <f>SUM(M49:INDEX(M49:XFD49,1,M3))</f>
        <v>0.0</v>
      </c>
      <c r="L49" s="37"/>
    </row>
    <row r="50">
      <c r="A50" t="s">
        <v>248</v>
      </c>
      <c r="B50" t="s">
        <v>249</v>
      </c>
      <c r="C50" t="s">
        <v>250</v>
      </c>
      <c r="D50" t="s">
        <v>251</v>
      </c>
      <c r="E50" t="s">
        <v>252</v>
      </c>
      <c r="F50" t="s">
        <v>30</v>
      </c>
      <c r="G50" t="s">
        <v>31</v>
      </c>
      <c r="H50" t="s">
        <v>32</v>
      </c>
      <c r="I50" t="s">
        <v>32</v>
      </c>
      <c r="J50" t="n">
        <v>5.0</v>
      </c>
      <c r="K50" t="n">
        <f>SUM(M50:INDEX(M50:XFD50,1,M3))</f>
        <v>0.0</v>
      </c>
      <c r="L50" s="37"/>
    </row>
    <row r="51">
      <c r="A51" t="s">
        <v>253</v>
      </c>
      <c r="B51" t="s">
        <v>254</v>
      </c>
      <c r="C51" t="s">
        <v>255</v>
      </c>
      <c r="D51" t="s">
        <v>256</v>
      </c>
      <c r="E51" t="s">
        <v>257</v>
      </c>
      <c r="F51" t="s">
        <v>30</v>
      </c>
      <c r="G51" t="s">
        <v>31</v>
      </c>
      <c r="H51" t="s">
        <v>32</v>
      </c>
      <c r="I51" t="s">
        <v>32</v>
      </c>
      <c r="J51" t="n">
        <v>3.0</v>
      </c>
      <c r="K51" t="n">
        <f>SUM(M51:INDEX(M51:XFD51,1,M3))</f>
        <v>0.0</v>
      </c>
      <c r="L51" s="37"/>
    </row>
    <row r="52">
      <c r="A52" t="s">
        <v>258</v>
      </c>
      <c r="B52" t="s">
        <v>259</v>
      </c>
      <c r="C52" t="s">
        <v>260</v>
      </c>
      <c r="D52" t="s">
        <v>261</v>
      </c>
      <c r="E52" t="s">
        <v>262</v>
      </c>
      <c r="F52" t="s">
        <v>30</v>
      </c>
      <c r="G52" t="s">
        <v>31</v>
      </c>
      <c r="H52" t="s">
        <v>32</v>
      </c>
      <c r="I52" t="s">
        <v>32</v>
      </c>
      <c r="J52" t="n">
        <v>2.0</v>
      </c>
      <c r="K52" t="n">
        <f>SUM(M52:INDEX(M52:XFD52,1,M3))</f>
        <v>0.0</v>
      </c>
      <c r="L52" s="37"/>
    </row>
    <row r="53">
      <c r="A53" t="s">
        <v>263</v>
      </c>
      <c r="B53" t="s">
        <v>264</v>
      </c>
      <c r="C53" t="s">
        <v>265</v>
      </c>
      <c r="D53" t="s">
        <v>266</v>
      </c>
      <c r="E53" t="s">
        <v>267</v>
      </c>
      <c r="F53" t="s">
        <v>30</v>
      </c>
      <c r="G53" t="s">
        <v>31</v>
      </c>
      <c r="H53" t="s">
        <v>32</v>
      </c>
      <c r="I53" t="s">
        <v>32</v>
      </c>
      <c r="J53" t="n">
        <v>1.0</v>
      </c>
      <c r="K53" t="n">
        <f>SUM(M53:INDEX(M53:XFD53,1,M3))</f>
        <v>0.0</v>
      </c>
      <c r="L53" s="37"/>
    </row>
    <row r="54">
      <c r="A54" t="s">
        <v>268</v>
      </c>
      <c r="B54" t="s">
        <v>269</v>
      </c>
      <c r="C54" t="s">
        <v>270</v>
      </c>
      <c r="D54" t="s">
        <v>271</v>
      </c>
      <c r="E54" t="s">
        <v>272</v>
      </c>
      <c r="F54" t="s">
        <v>30</v>
      </c>
      <c r="G54" t="s">
        <v>31</v>
      </c>
      <c r="H54" t="s">
        <v>32</v>
      </c>
      <c r="I54" t="s">
        <v>32</v>
      </c>
      <c r="J54" t="n">
        <v>2.0</v>
      </c>
      <c r="K54" t="n">
        <f>SUM(M54:INDEX(M54:XFD54,1,M3))</f>
        <v>0.0</v>
      </c>
      <c r="L54" s="37"/>
    </row>
    <row r="55">
      <c r="A55" t="s">
        <v>273</v>
      </c>
      <c r="B55" t="s">
        <v>274</v>
      </c>
      <c r="C55" t="s">
        <v>275</v>
      </c>
      <c r="D55" t="s">
        <v>276</v>
      </c>
      <c r="E55" t="s">
        <v>277</v>
      </c>
      <c r="F55" t="s">
        <v>30</v>
      </c>
      <c r="G55" t="s">
        <v>31</v>
      </c>
      <c r="H55" t="s">
        <v>32</v>
      </c>
      <c r="I55" t="s">
        <v>32</v>
      </c>
      <c r="J55" t="n">
        <v>3.0</v>
      </c>
      <c r="K55" t="n">
        <f>SUM(M55:INDEX(M55:XFD55,1,M3))</f>
        <v>0.0</v>
      </c>
      <c r="L55" s="37"/>
    </row>
    <row r="56">
      <c r="A56" t="s">
        <v>278</v>
      </c>
      <c r="B56" t="s">
        <v>279</v>
      </c>
      <c r="C56" t="s">
        <v>280</v>
      </c>
      <c r="D56" t="s">
        <v>281</v>
      </c>
      <c r="E56" t="s">
        <v>282</v>
      </c>
      <c r="F56" t="s">
        <v>30</v>
      </c>
      <c r="G56" t="s">
        <v>31</v>
      </c>
      <c r="H56" t="s">
        <v>32</v>
      </c>
      <c r="I56" t="s">
        <v>32</v>
      </c>
      <c r="J56" t="n">
        <v>10.0</v>
      </c>
      <c r="K56" t="n">
        <f>SUM(M56:INDEX(M56:XFD56,1,M3))</f>
        <v>0.0</v>
      </c>
      <c r="L56" s="37"/>
    </row>
    <row r="57">
      <c r="A57" t="s">
        <v>283</v>
      </c>
      <c r="B57" t="s">
        <v>284</v>
      </c>
      <c r="C57" t="s">
        <v>285</v>
      </c>
      <c r="D57" t="s">
        <v>286</v>
      </c>
      <c r="E57" t="s">
        <v>287</v>
      </c>
      <c r="F57" t="s">
        <v>30</v>
      </c>
      <c r="G57" t="s">
        <v>31</v>
      </c>
      <c r="H57" t="s">
        <v>32</v>
      </c>
      <c r="I57" t="s">
        <v>32</v>
      </c>
      <c r="J57" t="n">
        <v>6.0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8.0</v>
      </c>
      <c r="K59" t="n">
        <f>SUM(M59:INDEX(M59:XFD59,1,M3))</f>
        <v>0.0</v>
      </c>
      <c r="L59" s="37"/>
    </row>
    <row r="60">
      <c r="A60" t="s">
        <v>298</v>
      </c>
      <c r="B60" t="s">
        <v>299</v>
      </c>
      <c r="C60" t="s">
        <v>300</v>
      </c>
      <c r="D60" t="s">
        <v>301</v>
      </c>
      <c r="E60" t="s">
        <v>302</v>
      </c>
      <c r="F60" t="s">
        <v>30</v>
      </c>
      <c r="G60" t="s">
        <v>31</v>
      </c>
      <c r="H60" t="s">
        <v>32</v>
      </c>
      <c r="I60" t="s">
        <v>32</v>
      </c>
      <c r="J60" t="n">
        <v>10.0</v>
      </c>
      <c r="K60" t="n">
        <f>SUM(M60:INDEX(M60:XFD60,1,M3))</f>
        <v>0.0</v>
      </c>
      <c r="L60" s="37"/>
    </row>
    <row r="61">
      <c r="A61" t="s">
        <v>303</v>
      </c>
      <c r="B61" t="s">
        <v>304</v>
      </c>
      <c r="C61" t="s">
        <v>305</v>
      </c>
      <c r="D61" t="s">
        <v>306</v>
      </c>
      <c r="E61" t="s">
        <v>307</v>
      </c>
      <c r="F61" t="s">
        <v>30</v>
      </c>
      <c r="G61" t="s">
        <v>31</v>
      </c>
      <c r="H61" t="s">
        <v>32</v>
      </c>
      <c r="I61" t="s">
        <v>32</v>
      </c>
      <c r="J61" t="n">
        <v>10.0</v>
      </c>
      <c r="K61" t="n">
        <f>SUM(M61:INDEX(M61:XFD61,1,M3))</f>
        <v>0.0</v>
      </c>
      <c r="L61" s="37"/>
    </row>
    <row r="62">
      <c r="A62" t="s">
        <v>308</v>
      </c>
      <c r="B62" t="s">
        <v>309</v>
      </c>
      <c r="C62" t="s">
        <v>310</v>
      </c>
      <c r="D62" t="s">
        <v>311</v>
      </c>
      <c r="E62" t="s">
        <v>312</v>
      </c>
      <c r="F62" t="s">
        <v>30</v>
      </c>
      <c r="G62" t="s">
        <v>31</v>
      </c>
      <c r="H62" t="s">
        <v>32</v>
      </c>
      <c r="I62" t="s">
        <v>32</v>
      </c>
      <c r="J62" t="n">
        <v>8.0</v>
      </c>
      <c r="K62" t="n">
        <f>SUM(M62:INDEX(M62:XFD62,1,M3))</f>
        <v>0.0</v>
      </c>
      <c r="L62" s="37"/>
    </row>
    <row r="63">
      <c r="A63" t="s">
        <v>313</v>
      </c>
      <c r="B63" t="s">
        <v>314</v>
      </c>
      <c r="C63" t="s">
        <v>315</v>
      </c>
      <c r="D63" t="s">
        <v>316</v>
      </c>
      <c r="E63" t="s">
        <v>317</v>
      </c>
      <c r="F63" t="s">
        <v>30</v>
      </c>
      <c r="G63" t="s">
        <v>31</v>
      </c>
      <c r="H63" t="s">
        <v>32</v>
      </c>
      <c r="I63" t="s">
        <v>32</v>
      </c>
      <c r="J63" t="n">
        <v>10.0</v>
      </c>
      <c r="K63" t="n">
        <f>SUM(M63:INDEX(M63:XFD63,1,M3))</f>
        <v>0.0</v>
      </c>
      <c r="L63" s="37"/>
    </row>
    <row r="64">
      <c r="A64" t="s">
        <v>318</v>
      </c>
      <c r="B64" t="s">
        <v>319</v>
      </c>
      <c r="C64" t="s">
        <v>320</v>
      </c>
      <c r="D64" t="s">
        <v>321</v>
      </c>
      <c r="E64" t="s">
        <v>322</v>
      </c>
      <c r="F64" t="s">
        <v>30</v>
      </c>
      <c r="G64" t="s">
        <v>31</v>
      </c>
      <c r="H64" t="s">
        <v>32</v>
      </c>
      <c r="I64" t="s">
        <v>32</v>
      </c>
      <c r="J64" t="n">
        <v>5.0</v>
      </c>
      <c r="K64" t="n">
        <f>SUM(M64:INDEX(M64:XFD64,1,M3))</f>
        <v>0.0</v>
      </c>
      <c r="L64" s="37"/>
    </row>
    <row r="65">
      <c r="A65" t="s">
        <v>323</v>
      </c>
      <c r="B65" t="s">
        <v>324</v>
      </c>
      <c r="C65" t="s">
        <v>325</v>
      </c>
      <c r="D65" t="s">
        <v>326</v>
      </c>
      <c r="E65" t="s">
        <v>327</v>
      </c>
      <c r="F65" t="s">
        <v>30</v>
      </c>
      <c r="G65" t="s">
        <v>31</v>
      </c>
      <c r="H65" t="s">
        <v>32</v>
      </c>
      <c r="I65" t="s">
        <v>32</v>
      </c>
      <c r="J65" t="n">
        <v>10.0</v>
      </c>
      <c r="K65" t="n">
        <f>SUM(M65:INDEX(M65:XFD65,1,M3))</f>
        <v>0.0</v>
      </c>
      <c r="L65" s="37"/>
    </row>
    <row r="66" ht="8.0" customHeight="true">
      <c r="A66" s="37"/>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row>
    <row r="67">
      <c r="A67" t="s" s="41">
        <v>328</v>
      </c>
      <c r="B67" s="42"/>
      <c r="C67" s="43"/>
      <c r="D67" s="44"/>
      <c r="E67" s="45"/>
      <c r="F67" s="46"/>
      <c r="G67" s="47"/>
      <c r="H67" s="48"/>
      <c r="I67" s="49"/>
      <c r="J67" s="50"/>
      <c r="K67" s="51"/>
      <c r="L67" s="52"/>
      <c r="M67" t="n" s="53">
        <f>IF(M3&gt;=1,"P2 - B1","")</f>
        <v>0.0</v>
      </c>
      <c r="N67" t="n" s="54">
        <f>IF(M3&gt;=2,"P2 - B2","")</f>
        <v>0.0</v>
      </c>
      <c r="O67" t="n" s="55">
        <f>IF(M3&gt;=3,"P2 - B3","")</f>
        <v>0.0</v>
      </c>
      <c r="P67" t="n" s="56">
        <f>IF(M3&gt;=4,"P2 - B4","")</f>
        <v>0.0</v>
      </c>
      <c r="Q67" t="n" s="57">
        <f>IF(M3&gt;=5,"P2 - B5","")</f>
        <v>0.0</v>
      </c>
      <c r="R67" t="n" s="58">
        <f>IF(M3&gt;=6,"P2 - B6","")</f>
        <v>0.0</v>
      </c>
      <c r="S67" t="n" s="59">
        <f>IF(M3&gt;=7,"P2 - B7","")</f>
        <v>0.0</v>
      </c>
      <c r="T67" t="n" s="60">
        <f>IF(M3&gt;=8,"P2 - B8","")</f>
        <v>0.0</v>
      </c>
      <c r="U67" t="n" s="61">
        <f>IF(M3&gt;=9,"P2 - B9","")</f>
        <v>0.0</v>
      </c>
      <c r="V67" t="n" s="62">
        <f>IF(M3&gt;=10,"P2 - B10","")</f>
        <v>0.0</v>
      </c>
      <c r="W67" t="n" s="63">
        <f>IF(M3&gt;=11,"P2 - B11","")</f>
        <v>0.0</v>
      </c>
      <c r="X67" t="n" s="64">
        <f>IF(M3&gt;=12,"P2 - B12","")</f>
        <v>0.0</v>
      </c>
      <c r="Y67" t="n" s="65">
        <f>IF(M3&gt;=13,"P2 - B13","")</f>
        <v>0.0</v>
      </c>
      <c r="Z67" t="n" s="66">
        <f>IF(M3&gt;=14,"P2 - B14","")</f>
        <v>0.0</v>
      </c>
      <c r="AA67" t="n" s="67">
        <f>IF(M3&gt;=15,"P2 - B15","")</f>
        <v>0.0</v>
      </c>
      <c r="AB67" t="n" s="68">
        <f>IF(M3&gt;=16,"P2 - B16","")</f>
        <v>0.0</v>
      </c>
      <c r="AC67" t="n" s="69">
        <f>IF(M3&gt;=17,"P2 - B17","")</f>
        <v>0.0</v>
      </c>
      <c r="AD67" t="n" s="70">
        <f>IF(M3&gt;=18,"P2 - B18","")</f>
        <v>0.0</v>
      </c>
      <c r="AE67" t="n" s="71">
        <f>IF(M3&gt;=19,"P2 - B19","")</f>
        <v>0.0</v>
      </c>
      <c r="AF67" t="n" s="72">
        <f>IF(M3&gt;=20,"P2 - B20","")</f>
        <v>0.0</v>
      </c>
    </row>
    <row r="68">
      <c r="A68" t="s" s="74">
        <v>329</v>
      </c>
      <c r="B68" s="75"/>
      <c r="C68" s="76"/>
      <c r="D68" s="77"/>
      <c r="E68" s="78"/>
      <c r="F68" s="79"/>
      <c r="G68" s="80"/>
      <c r="H68" s="81"/>
      <c r="I68" s="82"/>
      <c r="J68" s="83"/>
      <c r="K68" s="84"/>
      <c r="L68" s="85"/>
    </row>
    <row r="69">
      <c r="A69" t="s" s="87">
        <v>330</v>
      </c>
      <c r="B69" s="88"/>
      <c r="C69" s="89"/>
      <c r="D69" s="90"/>
      <c r="E69" s="91"/>
      <c r="F69" s="92"/>
      <c r="G69" s="93"/>
      <c r="H69" s="94"/>
      <c r="I69" s="95"/>
      <c r="J69" s="96"/>
      <c r="K69" s="97"/>
      <c r="L69" s="98"/>
    </row>
    <row r="70">
      <c r="A70" t="s" s="100">
        <v>331</v>
      </c>
      <c r="B70" s="101"/>
      <c r="C70" s="102"/>
      <c r="D70" s="103"/>
      <c r="E70" s="104"/>
      <c r="F70" s="105"/>
      <c r="G70" s="106"/>
      <c r="H70" s="107"/>
      <c r="I70" s="108"/>
      <c r="J70" s="109"/>
      <c r="K70" s="110"/>
      <c r="L70" s="111"/>
    </row>
    <row r="71">
      <c r="A71" t="s" s="113">
        <v>332</v>
      </c>
      <c r="B71" s="114"/>
      <c r="C71" s="115"/>
      <c r="D71" s="116"/>
      <c r="E71" s="117"/>
      <c r="F71" s="118"/>
      <c r="G71" s="119"/>
      <c r="H71" s="120"/>
      <c r="I71" s="121"/>
      <c r="J71" s="122"/>
      <c r="K71" s="123"/>
      <c r="L71" s="124"/>
    </row>
    <row r="72" ht="8.0" customHeight="true">
      <c r="A72" s="37"/>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row>
    <row r="73"/>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66:AF66"/>
    <mergeCell ref="A67:L67"/>
    <mergeCell ref="A68:L68"/>
    <mergeCell ref="A69:L69"/>
    <mergeCell ref="A70:L70"/>
    <mergeCell ref="A71:L71"/>
    <mergeCell ref="A72:AF72"/>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dataValidations count="3">
    <dataValidation type="whole" operator="between" sqref="M3" allowBlank="true" errorStyle="stop" showErrorMessage="true" errorTitle="Validation error" error="Enter a whole number between 1 and 20">
      <formula1>1</formula1>
      <formula2>20</formula2>
    </dataValidation>
    <dataValidation type="whole" operator="greaterThanOrEqual" sqref="M6:M66 N6:N66 O6:O66 P6:P66 Q6:Q66 R6:R66 S6:S66 T6:T66 U6:U66 V6:V66 W6:W66 X6:X66 Y6:Y66 Z6:Z66 AA6:AA66 AB6:AB66 AC6:AC66 AD6:AD66 AE6:AE66 AF6:AF66" allowBlank="true" errorStyle="stop" showErrorMessage="true" errorTitle="Validation error" error="Enter a whole number greater than or equal to 0">
      <formula1>0</formula1>
    </dataValidation>
    <dataValidation type="decimal" operator="greaterThan" sqref="M68:M71 N68:N71 O68:O71 P68:P71 Q68:Q71 R68:R71 S68:S71 T68:T71 U68:U71 V68:V71 W68:W71 X68:X71 Y68:Y71 Z68:Z71 AA68:AA71 AB68:AB71 AC68:AC71 AD68:AD71 AE68:AE71 AF68:AF71"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5">
        <v>333</v>
      </c>
      <c r="B1" t="s" s="126">
        <v>334</v>
      </c>
    </row>
    <row r="2">
      <c r="A2" t="s" s="127">
        <v>335</v>
      </c>
      <c r="B2" t="s" s="128">
        <v>336</v>
      </c>
    </row>
    <row r="3">
      <c r="A3" t="s" s="129">
        <v>337</v>
      </c>
      <c r="B3" t="s" s="130">
        <v>338</v>
      </c>
    </row>
    <row r="4">
      <c r="A4" t="s" s="131">
        <v>339</v>
      </c>
      <c r="B4" t="s" s="132">
        <v>340</v>
      </c>
    </row>
    <row r="5">
      <c r="A5" t="s" s="133">
        <v>341</v>
      </c>
      <c r="B5" t="n" s="13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2025-03-27T09:03:16Z</dcterms:created>
  <dc:creator>Apache POI</dc:creator>
</cp:coreProperties>
</file>