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<sst xmlns="http://schemas.openxmlformats.org/spreadsheetml/2006/main" count="1020" uniqueCount="587">
  <si>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</si>
  <si>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</si>
  <si>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</si>
  <si>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</si>
  <si>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</si>
  <si>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</si>
  <si>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</si>
  <si>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</si>
  <si>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</si>
  <si>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</si>
  <si>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1</t>
  </si>
  <si>
    <t>pg370007ef-1e92-46ed-89df-f1f2af8a1634</t>
  </si>
  <si>
    <t>Total SKUs: 109 (520 units)</t>
  </si>
  <si>
    <t>Total box count:</t>
  </si>
  <si>
    <t>SKU</t>
  </si>
  <si>
    <t xml:space="preserve">Product title </t>
  </si>
  <si>
    <t>Id</t>
  </si>
  <si>
    <t>ASIN</t>
  </si>
  <si>
    <t>FNSKU</t>
  </si>
  <si>
    <t>Condition</t>
  </si>
  <si>
    <t>Prep type</t>
  </si>
  <si>
    <t>Who preps units?</t>
  </si>
  <si>
    <t>Who labels units?</t>
  </si>
  <si>
    <t>Expected quantity</t>
  </si>
  <si>
    <t>Boxed quantity</t>
  </si>
  <si>
    <t>DE-BFirstMommyMTS-XXL</t>
  </si>
  <si>
    <t>Decrum Funny Pregnancy Shirts - Pregnancy Outfits for Expecting Mom Gifts [40022016-AL] | Black, XXL</t>
  </si>
  <si>
    <t>pkf9a177cd-a5a0-4940-9c36-6a219d955ab0</t>
  </si>
  <si>
    <t>B083QJYZ2J</t>
  </si>
  <si>
    <t>X002FMJ7GF</t>
  </si>
  <si>
    <t>NewItem</t>
  </si>
  <si>
    <t>Labeling,Poly bagging</t>
  </si>
  <si>
    <t>By seller</t>
  </si>
  <si>
    <t>DE-BrwnStrpdCrwNckSHS-L</t>
  </si>
  <si>
    <t>Decrum Mens Brown Stripe T Shirt Casual Jersey - Camisetas para Hombre Short Sleeve Shirt [40014194] | Brown, L</t>
  </si>
  <si>
    <t>pk03803026-2ef4-47a0-8228-f817f715bc96</t>
  </si>
  <si>
    <t>B0D89YXZHT</t>
  </si>
  <si>
    <t>X004AWPIXJ</t>
  </si>
  <si>
    <t>DE-BrwnStrpdCrwNckSHS-M</t>
  </si>
  <si>
    <t>Decrum Mens Brown Shirt Stripe Casual Jersey - Short Sleeve Mens Crew Neck Two Tone Tshirts [40014193] | Brown, M</t>
  </si>
  <si>
    <t>pkd6b5670b-b900-4f16-aa02-81e64458da80</t>
  </si>
  <si>
    <t>B0D89YWJGV</t>
  </si>
  <si>
    <t>X004AWM49F</t>
  </si>
  <si>
    <t>DE-BrwnStrpdCrwNckSHS-XL</t>
  </si>
  <si>
    <t>Decrum Mens Brown T-Shirt Stripe Casual Jersey - Short Sleeve Mens Summer Shirt [40014195] | Brown, XL</t>
  </si>
  <si>
    <t>pk1155c0f7-6ed2-49b6-9a64-fd37d168bbc6</t>
  </si>
  <si>
    <t>B0D8B2TXSM</t>
  </si>
  <si>
    <t>X004AWSEI5</t>
  </si>
  <si>
    <t>DE-COMNGSOONW-S</t>
  </si>
  <si>
    <t>Mummy Womens Black Maternity Tshirt Scrub - Work Maternity Tunic [40022012-AK] | Black, S</t>
  </si>
  <si>
    <t>pk383d8080-b619-412a-9351-fd20dd12b27c</t>
  </si>
  <si>
    <t>B07QMN33XP</t>
  </si>
  <si>
    <t>X0024AF8JN</t>
  </si>
  <si>
    <t>DE-DBlueStrpdCrwNckSHS-S</t>
  </si>
  <si>
    <t>Decrum Mens Blue Striped Shirt Casual Jersey - Playeras De Hombre De Moda Short Sleeve Shirt [40014212] | Denim Blue, S</t>
  </si>
  <si>
    <t>pke44493eb-4f90-4c96-a50a-a42ca4439ce0</t>
  </si>
  <si>
    <t>B0D89Y3JYF</t>
  </si>
  <si>
    <t>X004AWSLIX</t>
  </si>
  <si>
    <t>DE-DBlueStrpdCrwNckSHS-XL</t>
  </si>
  <si>
    <t>Decrum Mens Blue T-Shirt Stripe Casual Jersey - Short Sleeve Mens Summer Shirt [40014215] | Denim Blue, XL</t>
  </si>
  <si>
    <t>pkda051b7c-69ab-4b43-b46f-c6f41c2a6b95</t>
  </si>
  <si>
    <t>B0D89YTJW6</t>
  </si>
  <si>
    <t>X004AWM66V</t>
  </si>
  <si>
    <t>DE-HRTNDFOOTW-L</t>
  </si>
  <si>
    <t>Black Maternity Shirt - Pregancy Gift for First Time Mom [40022014-AM] | Heart and Foot, L</t>
  </si>
  <si>
    <t>pk8438f270-4bf3-4238-998a-dff6f6b19a4e</t>
  </si>
  <si>
    <t>B07QRT9G9B</t>
  </si>
  <si>
    <t>X0024CCNJ9</t>
  </si>
  <si>
    <t>DE-LGSMVNeckSet36-L</t>
  </si>
  <si>
    <t>V Neck Long Sleeve Mens Tshirts Multipack - Soft Comfortable Full Sleeves Mens t Shirts Pack [4BUN00364] | LGS MenV Set 36, L</t>
  </si>
  <si>
    <t>pk1e10276f-4e27-4d5a-83b4-cda36b7478c0</t>
  </si>
  <si>
    <t>B0CN4PPGB4</t>
  </si>
  <si>
    <t>X0041C07IT</t>
  </si>
  <si>
    <t>DE-LGSMVNeckSet36-XL</t>
  </si>
  <si>
    <t>V Neck Long Sleeve Mens Tshirts Multipack - Soft Comfortable Full Sleeves Mens t Shirts Pack [4BUN00365] | LGS MenV Set 36, XL</t>
  </si>
  <si>
    <t>pkc5afb2c0-0d5d-4e29-b9b2-c8a03af84b50</t>
  </si>
  <si>
    <t>B0CN4Q8G2D</t>
  </si>
  <si>
    <t>X0041BP5BJ</t>
  </si>
  <si>
    <t>DE-LGSMVNeckSet36-XXL</t>
  </si>
  <si>
    <t>V Neck Long Sleeve Mens Tshirts Multipack - Soft Comfortable Full Sleeves Mens tee Shirt Pack [4BUN00366] | LGS MenV Set 36, XXL</t>
  </si>
  <si>
    <t>pk5692ca56-f75e-441a-8a19-ff2b7dd89679</t>
  </si>
  <si>
    <t>B0CN4Q167N</t>
  </si>
  <si>
    <t>X0041BP55P</t>
  </si>
  <si>
    <t>DE-LGSMVNeckSet38-M</t>
  </si>
  <si>
    <t>V Neck Long Sleeve Mens Tshirts Multipack - Soft Comfortable Full Sleeves T Shirts for Men Pack [4BUN00383] | LGS MenV Set 38, M</t>
  </si>
  <si>
    <t>pke9897888-99cc-41e8-88bf-3831d334a3c0</t>
  </si>
  <si>
    <t>B0DXFFFXSV</t>
  </si>
  <si>
    <t>X004LLG4RN</t>
  </si>
  <si>
    <t>DE-LGSMVNeckSet38-XL</t>
  </si>
  <si>
    <t>V Neck Long Sleeve Mens Tshirts Multipack - Soft Comfortable Full Sleeves Mens t Shirts Pack [4BUN00385] | LGS MenV Set 38, XL</t>
  </si>
  <si>
    <t>pk3622b404-8d9b-40ae-b7b9-ce35096c8662</t>
  </si>
  <si>
    <t>B0DXFC5NV6</t>
  </si>
  <si>
    <t>X004LL9AJ7</t>
  </si>
  <si>
    <t>DE-LGSMVNeckSet38-XXL</t>
  </si>
  <si>
    <t>V Neck Long Sleeve Mens Tshirts Multipack - Soft Comfortable Full Sleeves Mens tee Shirt Pack [4BUN00386] | LGS MenV Set 38, XXL</t>
  </si>
  <si>
    <t>pk0cc07b1c-830a-485e-a95f-97fed2b8b54b</t>
  </si>
  <si>
    <t>B0DXFFKSB5</t>
  </si>
  <si>
    <t>X004LKW3IN</t>
  </si>
  <si>
    <t>DE-LGSMVNeckSet39-L</t>
  </si>
  <si>
    <t>V Neck Long Sleeve Mens Tshirts Multipack - Soft Comfortable Full Sleeves Mens t Shirts Pack [4BUN00394] | LGS MenV Set 39, L</t>
  </si>
  <si>
    <t>pkb15e16ac-a27c-477c-bb48-9ae279029173</t>
  </si>
  <si>
    <t>B0DXFDH7YM</t>
  </si>
  <si>
    <t>X004LKW3JR</t>
  </si>
  <si>
    <t>DE-LGSMVNeckSet39-M</t>
  </si>
  <si>
    <t>V Neck Long Sleeve Mens Tshirts Multipack - Soft Comfortable Full Sleeves T Shirts for Men Pack [4BUN00393] | LGS MenV Set 39, M</t>
  </si>
  <si>
    <t>pkfc3d807e-15fd-42cc-a313-6c09f537e41d</t>
  </si>
  <si>
    <t>B0DXFCNRKC</t>
  </si>
  <si>
    <t>X004LL9DCB</t>
  </si>
  <si>
    <t>DE-LGSMVNeckSet39-XL</t>
  </si>
  <si>
    <t>V Neck Long Sleeve Mens Tshirts Multipack - Soft Comfortable Full Sleeves Mens t Shirts Pack [4BUN00395] | LGS MenV Set 39, XL</t>
  </si>
  <si>
    <t>pk67387ca6-a78a-4731-876d-530ac36aef76</t>
  </si>
  <si>
    <t>B0DXFD9Q43</t>
  </si>
  <si>
    <t>X004LLCHOR</t>
  </si>
  <si>
    <t>DE-LGSMVNeckSet39-XXL</t>
  </si>
  <si>
    <t>V Neck Long Sleeve Mens Tshirts Multipack - Soft Comfortable Full Sleeves Mens tee Shirt Pack [4BUN00396] | LGS MenV Set 39, XXL</t>
  </si>
  <si>
    <t>pk2991e380-2774-4278-983c-5eb23dfa4d5f</t>
  </si>
  <si>
    <t>B0DXFFCGLY</t>
  </si>
  <si>
    <t>X004LL9DAD</t>
  </si>
  <si>
    <t>DE-LGSMVNeckSet40-XXL</t>
  </si>
  <si>
    <t>V Neck Long Sleeve Mens Tshirts Multipack - Soft Comfortable Full Sleeves Mens tee Shirt Pack [4BUN00406] | LGS MenV Set 40, XXL</t>
  </si>
  <si>
    <t>pk4cb3f498-429c-41a6-b9b5-d06ea0014296</t>
  </si>
  <si>
    <t>B0DXFF1N4B</t>
  </si>
  <si>
    <t>X004LLD0BB</t>
  </si>
  <si>
    <t>DE-LGSVNckWhite-L</t>
  </si>
  <si>
    <t>White Mens Long Sleeve Tshirts - V Neck T Shirts Men Playeras De Manga Larga para Hombre [40001174] (N) | LGS White, L</t>
  </si>
  <si>
    <t>pkca82af72-262b-4fde-aef7-41b15bd3657c</t>
  </si>
  <si>
    <t>B0BS3MSCFD</t>
  </si>
  <si>
    <t>X003M584T5</t>
  </si>
  <si>
    <t>DE-LGSVNckWhite-XXL</t>
  </si>
  <si>
    <t>Mens White Long Sleeve Shirt - Mens Long Sleeve V Neck T Shirts [40001176] (N) | LGS White, XXL</t>
  </si>
  <si>
    <t>pkc6e33585-b7e8-48f5-98c5-6beac72e84d8</t>
  </si>
  <si>
    <t>B0BS3P8SLX</t>
  </si>
  <si>
    <t>X003M5DUDF</t>
  </si>
  <si>
    <t>DE-MMrn&amp;WhtHdedVrsty-XL</t>
  </si>
  <si>
    <t>Decrum Hooded Varsity Jacket Men - High School Bomber Style Baseball Jackets for Men [40170175] | Maroon &amp; White, XL</t>
  </si>
  <si>
    <t>pk06bc5e1d-c3d6-4c2d-affa-9602d4f9cadb</t>
  </si>
  <si>
    <t>B0CJRVK8K2</t>
  </si>
  <si>
    <t>X003Z9QO63</t>
  </si>
  <si>
    <t>DE-MMrnWhVrstyPln-3XL</t>
  </si>
  <si>
    <t>Decrum Maroon and White Varsity Jackets - High School Jacket Mens [40078177] | Plain White Sleve, 3XL</t>
  </si>
  <si>
    <t>pkdc083e43-c7de-42bb-94d0-298793da9eda</t>
  </si>
  <si>
    <t>B0BWFBYLDD</t>
  </si>
  <si>
    <t>X003Q3WEN5</t>
  </si>
  <si>
    <t>DE-MRBluWhVrstyPln-M</t>
  </si>
  <si>
    <t>Decrum Royal Blue and White Varsity Jackets for Men [40040173] | Plain White Sleve, M</t>
  </si>
  <si>
    <t>pkeaf7c895-6fbb-438f-a612-f257f4ee78c7</t>
  </si>
  <si>
    <t>B0B7XJ6SJX</t>
  </si>
  <si>
    <t>X003EWSSLZ</t>
  </si>
  <si>
    <t>DE-MRglnBlk&amp;WhtLGS-XXL</t>
  </si>
  <si>
    <t>Decrum Raglan Shirt Men - Soft Mens Long Sleeve T Shirts [40128016] | Black&amp;White,XXL</t>
  </si>
  <si>
    <t>pkfdcf59dd-04f8-45e6-aeba-df72ceeb4a0c</t>
  </si>
  <si>
    <t>B0C1SQ7J4P</t>
  </si>
  <si>
    <t>X003S4EL5L</t>
  </si>
  <si>
    <t>DE-MRylblu&amp;whtHdedVrsty-M</t>
  </si>
  <si>
    <t>Decrum Hooded Varsity Jacket Men - High School Bomber Style Baseball Jackets for Men [40171173] | Royal Blue &amp; White, M</t>
  </si>
  <si>
    <t>pk52b41876-ed36-4735-a4a3-eb09987b9e4d</t>
  </si>
  <si>
    <t>B0CJRWHNZ1</t>
  </si>
  <si>
    <t>X003Z9QNS7</t>
  </si>
  <si>
    <t>DE-MRylblu&amp;whtHdedVrsty-XL</t>
  </si>
  <si>
    <t>Decrum Hooded Varsity Jacket Men - High School Bomber Style Baseball Jackets for Men [40171175] | Royal Blue &amp; White, XL</t>
  </si>
  <si>
    <t>pk379d4447-a4cf-495f-915f-7dc026817974</t>
  </si>
  <si>
    <t>B0CJRVFQ2V</t>
  </si>
  <si>
    <t>X003Z9WJYJ</t>
  </si>
  <si>
    <t>DE-MTS-HthrPnkTank-M</t>
  </si>
  <si>
    <t>Decrum Maternity Workout Clothes - Comfy Maternity Tank for Women [40106203] | MTS Heather Pink Tank, M</t>
  </si>
  <si>
    <t>pk962b7fd3-8edd-4a9f-a14f-840f4a3e9c15</t>
  </si>
  <si>
    <t>B0D7W2CG5H</t>
  </si>
  <si>
    <t>X004AOL5RZ</t>
  </si>
  <si>
    <t>DE-MVrstyChnlBlkWht-R-M</t>
  </si>
  <si>
    <t>Decrum White And Black Mens Varsity Jacket With Letter R - Baseball Jacket Men [40020173-EU] | R White sleeve, M</t>
  </si>
  <si>
    <t>pkab2f2b27-3758-4b08-9536-d48021004499</t>
  </si>
  <si>
    <t>B0D2347LD2</t>
  </si>
  <si>
    <t>X0047IPR3H</t>
  </si>
  <si>
    <t>DE-MVrstyChnlBlkWht-R-XL</t>
  </si>
  <si>
    <t>Decrum White and Black Long Sleeves Mens Varsity With Letter R - High School Baseball Jacket [40020175-EU] | R White sleeve, XL</t>
  </si>
  <si>
    <t>pk7f118e86-555b-47bb-8cad-b27fa8cd4d1b</t>
  </si>
  <si>
    <t>B0D231WQZD</t>
  </si>
  <si>
    <t>X0047IB5J7</t>
  </si>
  <si>
    <t>DE-MVrstyChnlBlkWht-S-M</t>
  </si>
  <si>
    <t>Decrum White And Black Mens Varsity Jacket With Letter S - Baseball Jacket Men [40020173-EV] | S White sleeve, M</t>
  </si>
  <si>
    <t>pk36aed859-0de3-442f-a402-373e183b2c98</t>
  </si>
  <si>
    <t>B0D232RQ8F</t>
  </si>
  <si>
    <t>X0047IURVJ</t>
  </si>
  <si>
    <t>DE-NEWCOMNG-XXL</t>
  </si>
  <si>
    <t>Pregnancy Must Haves Gifts for Mom Plus Size - Maternity Shirts for Women [40022016-AK] | Black, XXL</t>
  </si>
  <si>
    <t>pk8fe13192-68ad-471a-a2d3-e07c891c55af</t>
  </si>
  <si>
    <t>B093GYDX9D</t>
  </si>
  <si>
    <t>X002VT0QW1</t>
  </si>
  <si>
    <t>DE-NEWREDCOMNGSOONW-XL</t>
  </si>
  <si>
    <t>Momma Womens Pregnant Announcement Shirt - Wife Funny Maternity Shirts for Women [40022025-AK] | Red, XL</t>
  </si>
  <si>
    <t>pk79265c59-ea28-4ffd-8a26-f0820f0a7864</t>
  </si>
  <si>
    <t>B087MCRYWT</t>
  </si>
  <si>
    <t>X002IG33FT</t>
  </si>
  <si>
    <t>DE-NEWWMatrntySet2-XL</t>
  </si>
  <si>
    <t>Decrum Pack of 3 Gifts for Pregnant Wife - Cute Maternity Tops [4BUN00055] | Set2, XL</t>
  </si>
  <si>
    <t>pka3ace765-b6d9-435d-a61c-eb637cf7624b</t>
  </si>
  <si>
    <t>B08W9W9RKL</t>
  </si>
  <si>
    <t>X002SWA063</t>
  </si>
  <si>
    <t>DE-New2249513</t>
  </si>
  <si>
    <t>Decrum Black Red Bomber Jacket Men Letterman Men's Varsity Jackets Mens Baseball [40020025] | Plain Red Sleve, XL</t>
  </si>
  <si>
    <t>pkde7d400d-38e0-4275-abfa-22f58e5a89a3</t>
  </si>
  <si>
    <t>B08CDTC1G7</t>
  </si>
  <si>
    <t>X002LWXLY3</t>
  </si>
  <si>
    <t>DE-PEKNGBBYWNew-XL</t>
  </si>
  <si>
    <t>Decrum Maternity Tops for Pregnant Women - Funny Maternity T Shirts for Pregnant Women Outfits [40022015-AF] | Black, XL</t>
  </si>
  <si>
    <t>pkc3da02d9-91fa-4477-a4eb-d8e4427242be</t>
  </si>
  <si>
    <t>B093KYGTSG</t>
  </si>
  <si>
    <t>X002VUDWYJ</t>
  </si>
  <si>
    <t>DE-REDURKIKMEW-S</t>
  </si>
  <si>
    <t>Maternity Tops for Women - Pregnancy Announcement Shirt [40022022-BL] | Kicking Me, S</t>
  </si>
  <si>
    <t>pk4429d6ac-feae-414b-a207-9aad91d040e9</t>
  </si>
  <si>
    <t>B07YSMZ9F1</t>
  </si>
  <si>
    <t>X002C4FALR</t>
  </si>
  <si>
    <t>DE-RedStrpdCrwNckSHS-S</t>
  </si>
  <si>
    <t>Mens Red Striped Crew Neck T Shirts - Short Sleeve Shirt Camisetas para Hombre [40014022] | Red, S</t>
  </si>
  <si>
    <t>pk3bcdffd2-a4ae-40ca-b01b-91f703c7e0fa</t>
  </si>
  <si>
    <t>B094CR2RYJ</t>
  </si>
  <si>
    <t>X002W6S0Q7</t>
  </si>
  <si>
    <t>DE-RylBl&amp;YLW-PlnVrsty-3XL</t>
  </si>
  <si>
    <t>Decrum Royal Blue And Yellow And Black High School Jacket [40040087] | Plain Yellow Sleeve, 3XL</t>
  </si>
  <si>
    <t>pkdb170c59-bb32-4a14-94a6-2d296e7b60cd</t>
  </si>
  <si>
    <t>B0BWF8PWQY</t>
  </si>
  <si>
    <t>X003Q3U9IH</t>
  </si>
  <si>
    <t>DE-RylBl&amp;YLW-PlnVrsty-M</t>
  </si>
  <si>
    <t>Decrum Varsity Jacket Men - Blue and Yellow Color Block Jacket [40040083] | Plain Yellow Sleeve, M</t>
  </si>
  <si>
    <t>pkd8d76143-0791-4f28-bdf0-a4df62e3e8c5</t>
  </si>
  <si>
    <t>B08VW2V4RR</t>
  </si>
  <si>
    <t>X002SPWMIJ</t>
  </si>
  <si>
    <t>DE-W-VARSITY-GrnWH-L</t>
  </si>
  <si>
    <t>Decrum Softshell Varsity Bomber Jacket Women - Lightweight Bomber Jackets Womens | [40184174] Green And White CRP, L</t>
  </si>
  <si>
    <t>pkab20e6c0-e460-47de-a500-1dfaca5cd8d5</t>
  </si>
  <si>
    <t>B0CQRMHG12</t>
  </si>
  <si>
    <t>X0042V1XQJ</t>
  </si>
  <si>
    <t>DE-W-VARSITY-PrplWH-XS</t>
  </si>
  <si>
    <t>Decrum College Cropped Bomber Jackets for Women 2023 - Casual Women's Letterman Jacket | [40185171] Purple And White CRP, XS</t>
  </si>
  <si>
    <t>pkf93021e9-921a-4e02-9c0f-dcb58744f900</t>
  </si>
  <si>
    <t>B0CQRMPT25</t>
  </si>
  <si>
    <t>X0042V2AGV</t>
  </si>
  <si>
    <t>DE-W-VARSITY-RBWH-S</t>
  </si>
  <si>
    <t>Decrum Lightweight Baseball Bomber Jacket Women Fashion – High School Women's Cropped Jackets | [40159172] Royal Blue And White CRP, S</t>
  </si>
  <si>
    <t>pk5290da09-cd4f-49bb-8b74-4dfc1ecd95be</t>
  </si>
  <si>
    <t>B0CHYJWMTP</t>
  </si>
  <si>
    <t>X003Z9E2X5</t>
  </si>
  <si>
    <t>DE-W-VARSITY-RBWH-XS</t>
  </si>
  <si>
    <t>Decrum College Cropped Bomber Jackets for Women 2023 - Casual Women's Letterman Jacket | [40159171] Royal Blue And White CRP, XS</t>
  </si>
  <si>
    <t>pk7c29c344-90c4-4080-9c17-bec57e5233c3</t>
  </si>
  <si>
    <t>B0CHYN1K9X</t>
  </si>
  <si>
    <t>X003Z9K88D</t>
  </si>
  <si>
    <t>DE-W3ToneLGS-WhtHPnkCrcl-XL</t>
  </si>
  <si>
    <t>Womens 3 Tone Long Sleeves [44449905] | White.Heather Pink.Charcoal, XL</t>
  </si>
  <si>
    <t>pkd7e4510e-8f8b-48dc-be94-87bfacbd3f32</t>
  </si>
  <si>
    <t>B0DT4MQ511</t>
  </si>
  <si>
    <t>X004JC9ZP7</t>
  </si>
  <si>
    <t>DE-WBAHLOVE-M</t>
  </si>
  <si>
    <t>Black Women Valentines Shirts - Black T Shirts Women Gifts for Wife from Husband [40021013-AD] | Arrow Love, M</t>
  </si>
  <si>
    <t>pk6f7a59da-2d0c-44c0-a2b7-a0d9d4f08fb8</t>
  </si>
  <si>
    <t>B082P1DKFS</t>
  </si>
  <si>
    <t>X002F08O89</t>
  </si>
  <si>
    <t>DE-WBLk&amp;YLWHddVar-L</t>
  </si>
  <si>
    <t>Decrum Womens Bomber Jacket - Light Weight Jackets Womens [40115084] (N) | Black &amp; Yellow, L</t>
  </si>
  <si>
    <t>pkd82731cf-bcbc-492e-a09b-fb0057ef5798</t>
  </si>
  <si>
    <t>B0BXXTC1SK</t>
  </si>
  <si>
    <t>X003QSGT2H</t>
  </si>
  <si>
    <t>DE-WBWHLOVE-XL</t>
  </si>
  <si>
    <t>Black Love Heart Graphic T Shirts - Gift Ideas for Wife [40021015-BA] | White Love, XL</t>
  </si>
  <si>
    <t>pk11ec082b-292a-4886-84db-bfcf4e3c2107</t>
  </si>
  <si>
    <t>B082NZH54V</t>
  </si>
  <si>
    <t>X002F0N3UN</t>
  </si>
  <si>
    <t>DE-WBlk&amp;WhtHddVar-S</t>
  </si>
  <si>
    <t>Decrum Varsity Jacket Women - Womens Jackets Lightweight Trendy [40115172] (N) | Black &amp; White, S</t>
  </si>
  <si>
    <t>pk39d7d501-5fe8-46f7-9a11-d463b4493a3c</t>
  </si>
  <si>
    <t>B0BXXV3WCN</t>
  </si>
  <si>
    <t>X003QSGT1X</t>
  </si>
  <si>
    <t>DE-WBsblRglnHtrQtr-Strp-XL</t>
  </si>
  <si>
    <t>Decrum Heather Gray and Navy Soft Cotton Jersey 3/4 Sleeve Raglan Striped Shirts for Women | [40041045] Hethr&amp;NVY Striped Rgln, XL</t>
  </si>
  <si>
    <t>pk64bc1c40-db81-4cb6-9683-c10b1dadaa05</t>
  </si>
  <si>
    <t>B09YRCBBWY</t>
  </si>
  <si>
    <t>X0038D7R99</t>
  </si>
  <si>
    <t>DE-WBsblRglnHtrQtr-StrpNEW-M</t>
  </si>
  <si>
    <t>Decrum Heather Gray and Navy Soft Cotton Jersey 3/4 Sleeve Raglan Striped Shirts for Womens | [40041043] Hethr&amp;NVY Striped Rgln, M</t>
  </si>
  <si>
    <t>pk124e701b-3168-4e21-8219-a5a620ab3d4f</t>
  </si>
  <si>
    <t>B0CQM57N8L</t>
  </si>
  <si>
    <t>X0042RM475</t>
  </si>
  <si>
    <t>DE-WBseblRglnWhQtr-Strp-2XL</t>
  </si>
  <si>
    <t>Decrum White and Black Soft Cotton Striped Jersey 3/4 Sleeve Raglan Casual Top [40130016] | Wht&amp;Blk Striped Rgln, XXL</t>
  </si>
  <si>
    <t>pk25e67ccc-b0b9-44ca-9eda-2307db64ea37</t>
  </si>
  <si>
    <t>B0CBS9QXJT</t>
  </si>
  <si>
    <t>X003WA3XYB</t>
  </si>
  <si>
    <t>DE-WBseblRglnWhQtr-Strp-L</t>
  </si>
  <si>
    <t>Decrum White Baseball Shirts for Women 3/4 Sleeve - Raglan Sleeves Shirt Womens [40130014] | Wht&amp;Blk Striped Rgln, L</t>
  </si>
  <si>
    <t>pkef2b91cf-8c12-4554-a12d-480b528306ca</t>
  </si>
  <si>
    <t>B0CBS7Y12Y</t>
  </si>
  <si>
    <t>X003WA04GV</t>
  </si>
  <si>
    <t>DE-WCallMeMomSHS-PINK-M</t>
  </si>
  <si>
    <t>Decrum Women Favorite People Call Me Mom SHS T-Shirt [40021203-FB] | Heather Pink, M</t>
  </si>
  <si>
    <t>pk817933c3-3f0a-45ef-9343-28e79597547d</t>
  </si>
  <si>
    <t>B0F21JPQLF</t>
  </si>
  <si>
    <t>X004M5CEC7</t>
  </si>
  <si>
    <t>DE-WCallMeMomSHS-PINK-S</t>
  </si>
  <si>
    <t>Decrum Women Favorite People Call Me Mom SHS T-Shirt [40021202-FB] | Heather Pink, S</t>
  </si>
  <si>
    <t>pkb017375d-771f-435e-b42a-e28c680ea296</t>
  </si>
  <si>
    <t>B0F21GV7XZ</t>
  </si>
  <si>
    <t>X004M58PS9</t>
  </si>
  <si>
    <t>DE-WCallMeMomSHS-PINK-XL</t>
  </si>
  <si>
    <t>Decrum Women Favorite People Call Me Mom SHS T-Shirt [40021205-FB] | Heather Pink, XL</t>
  </si>
  <si>
    <t>pkafd274ed-ea0b-4674-acbd-ef30449f4f57</t>
  </si>
  <si>
    <t>B0F21GV7VW</t>
  </si>
  <si>
    <t>X004M4ZZ15</t>
  </si>
  <si>
    <t>DE-WCallMeMomSHS-Red-L</t>
  </si>
  <si>
    <t>Women Favorite People Call Me Mom SHS T-Shirt [40021024-FB] | Red, L</t>
  </si>
  <si>
    <t>pke679420f-0406-4be4-8ec8-d1a27f8a9305</t>
  </si>
  <si>
    <t>B0F21H6V7R</t>
  </si>
  <si>
    <t>X004M58RZF</t>
  </si>
  <si>
    <t>DE-WCallMeMomSHS-Red-S</t>
  </si>
  <si>
    <t>Women Favorite People Call Me Mom SHS T-Shirt [40021022-FB] | Red, S</t>
  </si>
  <si>
    <t>pk36853b1c-7b4a-4c9c-bfc5-ac2556218d9e</t>
  </si>
  <si>
    <t>B0F21GJ7VP</t>
  </si>
  <si>
    <t>X004M5C715</t>
  </si>
  <si>
    <t>DE-WCallMeMomSHS-Red-XXL</t>
  </si>
  <si>
    <t>Women Favorite People Call Me Mom SHS T-Shirt [40021026-FB] | Red, XXL</t>
  </si>
  <si>
    <t>pk6b5949cd-ff4c-4a30-a9e3-710a33045ed6</t>
  </si>
  <si>
    <t>B0F21KR6YS</t>
  </si>
  <si>
    <t>X004M53YCV</t>
  </si>
  <si>
    <t>DE-WCallMeMomSHS-White-L</t>
  </si>
  <si>
    <t>Decrum Women Favorite People Call Me Mom SHS T-Shirt [40021174-FA] | White, L</t>
  </si>
  <si>
    <t>pkc7df0da5-154b-4230-99b2-0610e857a0d3</t>
  </si>
  <si>
    <t>B0F21HCHW6</t>
  </si>
  <si>
    <t>X004M5CP8Z</t>
  </si>
  <si>
    <t>DE-WCallMeMomSHS-White-M</t>
  </si>
  <si>
    <t>Decrum Women Favorite People Call Me Mom SHS T-Shirt [40021173-FA] | White, M</t>
  </si>
  <si>
    <t>pk7d7974c0-b942-4afe-9a2c-444d9daf697f</t>
  </si>
  <si>
    <t>B0F21FPFXC</t>
  </si>
  <si>
    <t>X004M5725L</t>
  </si>
  <si>
    <t>DE-WCallMeMomSHS-White-S</t>
  </si>
  <si>
    <t>Decrum Women Favorite People Call Me Mom SHS T-Shirt [40021172-FA] | White, S</t>
  </si>
  <si>
    <t>pk00aecaef-68fe-459a-bb39-a28d50f194a3</t>
  </si>
  <si>
    <t>B0F21HSYFN</t>
  </si>
  <si>
    <t>X004M5AH17</t>
  </si>
  <si>
    <t>DE-WCallMeMomSHS-White-XL</t>
  </si>
  <si>
    <t>Decrum Women Favorite People Call Me Mom SHS T-Shirt [40021175-FA] | White, XL</t>
  </si>
  <si>
    <t>pkd32702c1-56ba-47c3-9279-bf657c67dcc3</t>
  </si>
  <si>
    <t>B0F21GWTZK</t>
  </si>
  <si>
    <t>X004M58SQ3</t>
  </si>
  <si>
    <t>DE-WCallMeMomSHS-White-XXL</t>
  </si>
  <si>
    <t>Decrum Women Favorite People Call Me Mom SHS T-Shirt [40021176-FA] | White, XXL</t>
  </si>
  <si>
    <t>pke1e3f092-d42c-46a1-bae3-2ba520dd6d8d</t>
  </si>
  <si>
    <t>B0F21HYJD6</t>
  </si>
  <si>
    <t>X004M5CQHZ</t>
  </si>
  <si>
    <t>DE-WDtalingVrstyMrn-S</t>
  </si>
  <si>
    <t>Decrum Maroon Women Letterman Jacket | [40177062] Detalng Maroon, S</t>
  </si>
  <si>
    <t>pkc6f5ccb2-501a-4cc4-bdfe-6ec1becf5909</t>
  </si>
  <si>
    <t>B0CMD8VGNP</t>
  </si>
  <si>
    <t>X0040YQXDL</t>
  </si>
  <si>
    <t>DE-WGrn&amp;WhtePlnVrsty-XS</t>
  </si>
  <si>
    <t>Decrum Green And White Women's Varsity Jacket - Womens Varsity Bomber Jackets [40139171] | Green &amp; White, XS</t>
  </si>
  <si>
    <t>pk45fe3585-6340-4055-bf40-ed1b89975852</t>
  </si>
  <si>
    <t>B0C69Y6YYM</t>
  </si>
  <si>
    <t>X003U2NO09</t>
  </si>
  <si>
    <t>DE-WMatrntySet1-XL</t>
  </si>
  <si>
    <t>Decrum Pack of 3 Womens Pregnancy Shirts for Women Announcement - Outfits Funny Pregnancy Essentials for Women [4BUN00015] | Set1, XL</t>
  </si>
  <si>
    <t>pk0a703240-cfe8-484f-8117-ca20794bb3e1</t>
  </si>
  <si>
    <t>B08B86W6XX</t>
  </si>
  <si>
    <t>X002KERHBZ</t>
  </si>
  <si>
    <t>DE-WMatrntySet2-S</t>
  </si>
  <si>
    <t>Decrum Pack of 3 Pregnancy Tshirts for Women Funny - Black Pregnancy Shirts Expecting Gifts for Mom [4BUN00052] | Set2, S</t>
  </si>
  <si>
    <t>pk78b181f3-4869-4735-a68c-fc969c8bd09b</t>
  </si>
  <si>
    <t>B08B89271B</t>
  </si>
  <si>
    <t>X002KERIXH</t>
  </si>
  <si>
    <t>DE-WMatrntySet21-S</t>
  </si>
  <si>
    <t>Decrum Maternity Tshirt Pack - Pregnancy Announcement Shirts for Women | [4BUN00212] Pack of 3, S</t>
  </si>
  <si>
    <t>pk0fea60b2-feb4-4a3f-936c-98fc4c69ced8</t>
  </si>
  <si>
    <t>B0C3MBN676</t>
  </si>
  <si>
    <t>X003SX1FGP</t>
  </si>
  <si>
    <t>DE-WMatrntySet47-L</t>
  </si>
  <si>
    <t>Decrum Womens Maternity Shirts - Maternity Tops 3 of Pack | [4BUN00474] Pack of 3, L</t>
  </si>
  <si>
    <t>pk6dc435cb-80e0-40f8-93bf-00836df28cac</t>
  </si>
  <si>
    <t>B0DXKHGBPG</t>
  </si>
  <si>
    <t>X004LLFUWN</t>
  </si>
  <si>
    <t>DE-WMatrntySet47-M</t>
  </si>
  <si>
    <t>Decrum Cute Kicking Me Smalls Tshirt - Pregnant Shirts for Women | [4BUN00473] Pack of 3, M</t>
  </si>
  <si>
    <t>pk60adfdbe-0ee3-458e-9200-d80a4ae8b857</t>
  </si>
  <si>
    <t>B0DXKBN827</t>
  </si>
  <si>
    <t>X004LKW3I3</t>
  </si>
  <si>
    <t>DE-WMatrntySet47-S</t>
  </si>
  <si>
    <t>Decrum Womens Funny Maternity Tops 3 Pack - Pregnancy Shirt | [4BUN00472] Pack of 3, S</t>
  </si>
  <si>
    <t>pk00e46739-552b-49e9-8cc2-2610c5237810</t>
  </si>
  <si>
    <t>B0DXKS2QSR</t>
  </si>
  <si>
    <t>X004LLG09F</t>
  </si>
  <si>
    <t>DE-WMatrntySet47-XL</t>
  </si>
  <si>
    <t>Decrum Funny Pregnancy Shirts - Pregnancy Announcement Shirts for Women | [4BUN00475] Pack of 3, XL</t>
  </si>
  <si>
    <t>pk4ed759f3-99a4-4fa9-a887-1247befe1495</t>
  </si>
  <si>
    <t>B0DXKFSFGY</t>
  </si>
  <si>
    <t>X004LLFUWD</t>
  </si>
  <si>
    <t>DE-WMatrntySet47-XXL</t>
  </si>
  <si>
    <t>Decrum Maternity T Shirts - Maternity Tops 3 Pack | [4BUN00476] Pack of 3, XXL</t>
  </si>
  <si>
    <t>pkd3b3a94a-6fd3-4573-9e58-0e5eff0ea876</t>
  </si>
  <si>
    <t>B0DXKH24MC</t>
  </si>
  <si>
    <t>X004LLG4PF</t>
  </si>
  <si>
    <t>DE-WMomLifeSHS-WHITE-S</t>
  </si>
  <si>
    <t>Decrum Women Mom Life SHS T-Shirt [40021172-FC] | White, S</t>
  </si>
  <si>
    <t>pk201859da-1ebf-4afa-92ff-4c4c0454ba80</t>
  </si>
  <si>
    <t>B0F23W6DWT</t>
  </si>
  <si>
    <t>X004M74LT9</t>
  </si>
  <si>
    <t>DE-WMomLifeSHS-WHITE-XL</t>
  </si>
  <si>
    <t>Decrum Women Mom Life SHS T-Shirt [40021175-FC] | White, XL</t>
  </si>
  <si>
    <t>pk21306f8f-43b7-4fd0-b2bd-844a3a8a9a6d</t>
  </si>
  <si>
    <t>B0F23SRQB8</t>
  </si>
  <si>
    <t>X004M6YW8Z</t>
  </si>
  <si>
    <t>DE-WMtrntyBabyEatHthrPnk-XL</t>
  </si>
  <si>
    <t>Decrum Heather Pink Pregnancy Announcement Shirts - Short Sleeve Maternity Tshirt [40022205-AE] | Heather Pink, XL</t>
  </si>
  <si>
    <t>pk5e2a9da5-e5c7-4efd-bac7-88d9e1f7e63c</t>
  </si>
  <si>
    <t>B0D7VMJD1S</t>
  </si>
  <si>
    <t>X004ANXH81</t>
  </si>
  <si>
    <t>DE-WMtrntyFirstMommyHthrPnk-XL</t>
  </si>
  <si>
    <t>Decrum Funny Maternity Shirts Short Sleeve - Funny Pregnancy Announcement [40022205-AL] | Heather Pink, XL</t>
  </si>
  <si>
    <t>pkdf1d0842-de7e-47e0-a808-f59d44736ec2</t>
  </si>
  <si>
    <t>B0D7VMW6K1</t>
  </si>
  <si>
    <t>X004AO3GC7</t>
  </si>
  <si>
    <t>DE-WPRP&amp;WHtVar-M</t>
  </si>
  <si>
    <t>Decrum Varsity Jacket For Woman - Bomber Jackets | [40117173] | White, M</t>
  </si>
  <si>
    <t>pkc1809798-41a3-4c04-b755-6d6df2665d27</t>
  </si>
  <si>
    <t>B0BXXVDSNV</t>
  </si>
  <si>
    <t>X003QSC3C7</t>
  </si>
  <si>
    <t>DE-WPRP&amp;WHtVar-XXL</t>
  </si>
  <si>
    <t>Decrum Womens Letterman Jacket | [40117176] | White, XXL</t>
  </si>
  <si>
    <t>pkc27bb89f-7df0-486a-89ea-c3b53a2ed99e</t>
  </si>
  <si>
    <t>B0BXXQ9JJ9</t>
  </si>
  <si>
    <t>X003QSJ32P</t>
  </si>
  <si>
    <t>DE-WPnk&amp;WhtHddVar-L</t>
  </si>
  <si>
    <t>Decrum Womens Bomber Jacket - Light Weight Jackets Womens [40168174] | Pink &amp; White, L</t>
  </si>
  <si>
    <t>pk55411317-60dd-44d8-83f9-4e49475f4710</t>
  </si>
  <si>
    <t>B0CJRWDTM3</t>
  </si>
  <si>
    <t>X003Z9QH9R</t>
  </si>
  <si>
    <t>DE-WRHRTLOVENew-XXL</t>
  </si>
  <si>
    <t>Womens Black Valentinesday T-Shirt - Heart Gifts for Girlfriend Heart Tops for Women [40021016-AA] | 2 Heart, XXL</t>
  </si>
  <si>
    <t>pke82ff7a9-18bd-4363-a8f2-c5015783d09f</t>
  </si>
  <si>
    <t>B093HB3RHX</t>
  </si>
  <si>
    <t>X002VSY67N</t>
  </si>
  <si>
    <t>DE-WRglnPnl2StrpQtrBlkWht-XS</t>
  </si>
  <si>
    <t>Raglan Tops for Women - Womens Baseball Tee Shirts 3/4 Sleeve Tunics | [40151171] Black White Panel Rgln,XS</t>
  </si>
  <si>
    <t>pke32b8358-8cc9-4587-b8f0-c4370e0a306f</t>
  </si>
  <si>
    <t>B0CGXDS54M</t>
  </si>
  <si>
    <t>X003Y671WD</t>
  </si>
  <si>
    <t>DE-WRglnRdQtrSlveHthrBseNEW-M</t>
  </si>
  <si>
    <t>Heather Grey and Red Soft Cotton Jersey 3/4 Sleeve Raglan Shirt for Women | [40062023] Gry&amp;Red Rgln Womn, M</t>
  </si>
  <si>
    <t>pk08033863-893d-4be0-b1ff-2c462e3ec028</t>
  </si>
  <si>
    <t>B0DMTCWJ6Y</t>
  </si>
  <si>
    <t>X004GQ2K8Z</t>
  </si>
  <si>
    <t>DE-WRibPolo-Set34-L</t>
  </si>
  <si>
    <t>Polo Shirts for Women Pack- Golf Shirt Womens [4BUN00344] | Set 34, L</t>
  </si>
  <si>
    <t>pk34200773-a37a-443f-982d-585f0c9faaae</t>
  </si>
  <si>
    <t>B0CLDP27NJ</t>
  </si>
  <si>
    <t>X0040CVUFT</t>
  </si>
  <si>
    <t>DE-WRibPolo-Set34-S</t>
  </si>
  <si>
    <t>Navy Blue Black Red Polo Shirt Women Pack of 3 Black Womens Golf Shirts [4BUN00342] | Set 34, S</t>
  </si>
  <si>
    <t>pk3dd37e73-d0d2-48b2-92e4-1a5015b67b30</t>
  </si>
  <si>
    <t>B0CLDMBF62</t>
  </si>
  <si>
    <t>X0040D0CG1</t>
  </si>
  <si>
    <t>DE-WRylBlu&amp;WhtePlnVrsty-2XL</t>
  </si>
  <si>
    <t>Decrum Royal Blue And White Varsity jacket For Woman | [40056176] Plain White Sleeve, 2XL</t>
  </si>
  <si>
    <t>pkcf759c42-3e82-403f-b82f-e018d07953b9</t>
  </si>
  <si>
    <t>B09YM77NJS</t>
  </si>
  <si>
    <t>X003AYJJ9H</t>
  </si>
  <si>
    <t>DE-WRylBlu&amp;WhtePlnVrsty-L</t>
  </si>
  <si>
    <t>Decrum Royal Blue And White Varsity - Letterman Jacket Woman | [40056174] Plain White Sleeve, L</t>
  </si>
  <si>
    <t>pkc45dc4d8-ef0d-4007-be8b-bb0bb1d1f1fa</t>
  </si>
  <si>
    <t>B09YM624Q2</t>
  </si>
  <si>
    <t>X003AYI3DZ</t>
  </si>
  <si>
    <t>DE-WRylBlu&amp;WhtePlnVrsty-M</t>
  </si>
  <si>
    <t>Decrum White And Blue varsity jacket Womens - Plain Letterman Jacket Womens | [40056173] Plain White Sleeve, M</t>
  </si>
  <si>
    <t>pk39d1763f-dc7c-4e5d-8eee-964d3d0ce1e0</t>
  </si>
  <si>
    <t>B09YM5RK62</t>
  </si>
  <si>
    <t>X003AYEPOV</t>
  </si>
  <si>
    <t>DE-WRylBlu&amp;WhtePlnVrstyNW-XL</t>
  </si>
  <si>
    <t>Decrum Royal Blue Varsity Bomber Jackets For Women - Fashion Baseball Jacket | [40056175] Plain White Sleeve, XL</t>
  </si>
  <si>
    <t>pk4094c79e-6fdf-4fcd-99c2-c001c2089c77</t>
  </si>
  <si>
    <t>B0DY1TD8BV</t>
  </si>
  <si>
    <t>X004KXTOUV</t>
  </si>
  <si>
    <t>DE-WRylBlu&amp;YelwPlnVrsty-XS</t>
  </si>
  <si>
    <t>Decrum Royal Blue And Yellow Women Letterman Jacket | [40056081] Plain Yellow Sleeve, XS</t>
  </si>
  <si>
    <t>pkceba12fc-5ffe-4ce4-a9b8-cb5f2675b35b</t>
  </si>
  <si>
    <t>B0BWF7Y3R1</t>
  </si>
  <si>
    <t>X003Q3U9B9</t>
  </si>
  <si>
    <t>DE-WShyUnicornRed-S</t>
  </si>
  <si>
    <t>Gifts for Her Unicorn Gifts for Women - Cute Womens Graphic Tee [40021022-AV] | Red, S</t>
  </si>
  <si>
    <t>pk105986ed-e289-4dc3-a076-2f6c427509ab</t>
  </si>
  <si>
    <t>B0D7VL2333</t>
  </si>
  <si>
    <t>X004AO90VD</t>
  </si>
  <si>
    <t>DE-WSolidColrVrstyBlk-2XL</t>
  </si>
  <si>
    <t>Decrum Black Varsity jacket For Woman | [40176016] Solid Black, 2XL</t>
  </si>
  <si>
    <t>pk95ee79d5-6c36-40ff-9629-6733458355fe</t>
  </si>
  <si>
    <t>B0CMD9N84D</t>
  </si>
  <si>
    <t>X0040YY8W9</t>
  </si>
  <si>
    <t>DE-WSolidColrVrstyBlk-M</t>
  </si>
  <si>
    <t>Decrum Black Varsity Jacket Woman - Plain Letterman Jacket | [40176013] Solid Black, M</t>
  </si>
  <si>
    <t>pkd695c71e-5205-403b-ba16-72c099daf8f1</t>
  </si>
  <si>
    <t>B0CMD6JQ7D</t>
  </si>
  <si>
    <t>X0040YY3ZL</t>
  </si>
  <si>
    <t>DE-WSolidColrVrstyBlk-S</t>
  </si>
  <si>
    <t>Decrum Black Women Letterman Jacket | [40176012] Solid Black, S</t>
  </si>
  <si>
    <t>pk3aefc938-8f93-4ed2-8946-344be647c25a</t>
  </si>
  <si>
    <t>B0CMD5MD5Y</t>
  </si>
  <si>
    <t>X0040YOKX1</t>
  </si>
  <si>
    <t>DE-WSolidColrVrstyBlk-XL</t>
  </si>
  <si>
    <t>Decrum Black Varsity Bombers Jackets For Women - Fashion Baseball Jacket | [40176015] Solid Black, XL</t>
  </si>
  <si>
    <t>pk17214615-98c4-4f56-b8ce-9b6ba4a29c20</t>
  </si>
  <si>
    <t>B0CMD714ZN</t>
  </si>
  <si>
    <t>X0040YY8OR</t>
  </si>
  <si>
    <t>DE-Wmns2BndTunicMaron-XL</t>
  </si>
  <si>
    <t>Decrum Women's 3/4 Sleeve Tops - Fall Fashion V Neck Shirts for Women (N) | [40047065] 2 Band Tunic Maroon, XL</t>
  </si>
  <si>
    <t>pkc92b1568-bce2-457e-bd82-d20259191af8</t>
  </si>
  <si>
    <t>B09X5BSVJH</t>
  </si>
  <si>
    <t>X0037LJ0LP</t>
  </si>
  <si>
    <t>DE-WmnsRedRglnSHSSlv-L</t>
  </si>
  <si>
    <t>Decrum Red and Black Raglan Short Sleeve Shirts for Women - Casual Soft &amp; Comfortable Baseball Tee Shirts [40004024] | Red &amp; Blk SHS, L</t>
  </si>
  <si>
    <t>pk16f4ac9f-6992-4872-a04d-747dc4eef44d</t>
  </si>
  <si>
    <t>B091L238BC</t>
  </si>
  <si>
    <t>X002UV264V</t>
  </si>
  <si>
    <t>DE-WmnsWhiteRglnQtrSlvNEW-XL</t>
  </si>
  <si>
    <t>Decrum White and Black Baseball Tee Women - Raglan Sleeves Shirt for Womens [40131015] | White&amp;Blk Rgln Womn, XL</t>
  </si>
  <si>
    <t>pkd7315ed1-97c5-44cb-b25e-7da631aff84c</t>
  </si>
  <si>
    <t>B0D8F8MNT6</t>
  </si>
  <si>
    <t>X004AXYELF</t>
  </si>
  <si>
    <t>De-MBLKHNPolo-M</t>
  </si>
  <si>
    <t>Decrum Mens Henley Shirts Full Sleeves - Classic Long Sleeve T-Shirts for Men [40009013] | Henley Polo, M</t>
  </si>
  <si>
    <t>pk39340ee1-6899-41f6-a412-3eee9b7e5ca7</t>
  </si>
  <si>
    <t>B08T14HL2K</t>
  </si>
  <si>
    <t>X002RWGLCV</t>
  </si>
  <si>
    <t>De-MBLKHNPolo-XXL</t>
  </si>
  <si>
    <t>Decrum Black Henley Shirts for Men - Full Sleeve Mens Polo Tees [40009016] | Henley Polo, XXL</t>
  </si>
  <si>
    <t>pkd31303ee-ef72-452c-922b-442c406ab471</t>
  </si>
  <si>
    <t>B08T1TFS2S</t>
  </si>
  <si>
    <t>X002RWBJ2X</t>
  </si>
  <si>
    <t>De-NEWMBLKHNPolo-S</t>
  </si>
  <si>
    <t>Decrum Mens Henley Long Sleeve Shirt - Casual Soft Mandarin Collar Shirts for Men [40009012] | Henley Polo, S</t>
  </si>
  <si>
    <t>pk6178ca8e-c4e7-471b-9fa0-6515843af18b</t>
  </si>
  <si>
    <t>B09V3MNDLV</t>
  </si>
  <si>
    <t>X0036LR79N</t>
  </si>
  <si>
    <t>De-QtrWRagSet31NEW-XL</t>
  </si>
  <si>
    <t>Decrum Raglan Shirts for Women - Sport Jersey 3/4 Long Sleeves Womens T Shirt Pack | [4BUN00315] Pack of 3, XL</t>
  </si>
  <si>
    <t>pk3df3fb35-f2cd-4543-bc4b-5c8aa680b227</t>
  </si>
  <si>
    <t>B0D17L5MSD</t>
  </si>
  <si>
    <t>X00473YS1T</t>
  </si>
  <si>
    <t>De-QtrWRagSet41-M</t>
  </si>
  <si>
    <t>Decrum Raglan Shirts for Women - Jersey 3/4 Long Sleeves Baseball Womens Tshirt Pack | [4BUN00413] Pack of 3, M</t>
  </si>
  <si>
    <t>pk27c0a74e-b069-4ca6-8f21-8654dfc5e7db</t>
  </si>
  <si>
    <t>B0DXFLCSFM</t>
  </si>
  <si>
    <t>X004LLFUXH</t>
  </si>
  <si>
    <t>De-QtrWRagSet42-S</t>
  </si>
  <si>
    <t>Decrum Raglan Shirts for Women - Sport Jersey 3/4 Long Sleeves Baseball Womens Tshirt Pack | [4BUN00422] Pack of 3, S</t>
  </si>
  <si>
    <t>pkaa5aa381-e25e-47cd-adae-0f61d822c6ed</t>
  </si>
  <si>
    <t>B0DXFMBPRV</t>
  </si>
  <si>
    <t>X004LLFUXR</t>
  </si>
  <si>
    <t>NEW96534880</t>
  </si>
  <si>
    <t>Decrum Funny T Shirts for Women - Moms Favorite Shirt Daughter Gifts [40021012-AO] | Mom Favrite, S</t>
  </si>
  <si>
    <t>pk4f97e462-d61a-4abe-8922-5750328c01ef</t>
  </si>
  <si>
    <t>B08W9T83KJ</t>
  </si>
  <si>
    <t>X002SWA9S7</t>
  </si>
  <si>
    <t>NEW96534885-S</t>
  </si>
  <si>
    <t>Decrum Funny T Shirts for Women for Daughter - Moms Favorite Shirt Daughter Gifts [40021022-AO] | Mom Favrite, S</t>
  </si>
  <si>
    <t>pk112d3114-f60b-4fd5-aa81-873f0719f588</t>
  </si>
  <si>
    <t>B087TMZK63</t>
  </si>
  <si>
    <t>X002IJT0Y9</t>
  </si>
  <si>
    <t>NW8757742</t>
  </si>
  <si>
    <t>Decrum Workout Shirts Men - Mens Funny Gym Shirt [40007013-AQ] | Installing Muscle, M</t>
  </si>
  <si>
    <t>pk73951ed1-3ff1-4134-9ff6-f5ab07f96945</t>
  </si>
  <si>
    <t>B0B82MJHW2</t>
  </si>
  <si>
    <t>X003C31KUR</t>
  </si>
  <si>
    <t>NW96534460</t>
  </si>
  <si>
    <t>Decrum Im Moms Favorite Tshirt Men - Sarcastic Humorous Mens Funny T Shirts [40007012-AO] | Mom Favrite, S</t>
  </si>
  <si>
    <t>pk85fede7c-e1cf-40f2-9d37-5d2e3d4ff5a9</t>
  </si>
  <si>
    <t>B0B82KT7SQ</t>
  </si>
  <si>
    <t>X003C31I81</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</si>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</sst>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109">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122"/>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1.0</v>
      </c>
      <c r="K6" t="n">
        <f>SUM(M6:INDEX(M6:XFD6,1,M3))</f>
        <v>0.0</v>
      </c>
      <c r="L6" s="37"/>
    </row>
    <row r="7">
      <c r="A7" t="s">
        <v>33</v>
      </c>
      <c r="B7" t="s">
        <v>34</v>
      </c>
      <c r="C7" t="s">
        <v>35</v>
      </c>
      <c r="D7" t="s">
        <v>36</v>
      </c>
      <c r="E7" t="s">
        <v>37</v>
      </c>
      <c r="F7" t="s">
        <v>30</v>
      </c>
      <c r="G7" t="s">
        <v>31</v>
      </c>
      <c r="H7" t="s">
        <v>32</v>
      </c>
      <c r="I7" t="s">
        <v>32</v>
      </c>
      <c r="J7" t="n">
        <v>10.0</v>
      </c>
      <c r="K7" t="n">
        <f>SUM(M7:INDEX(M7:XFD7,1,M3))</f>
        <v>0.0</v>
      </c>
      <c r="L7" s="37"/>
    </row>
    <row r="8">
      <c r="A8" t="s">
        <v>38</v>
      </c>
      <c r="B8" t="s">
        <v>39</v>
      </c>
      <c r="C8" t="s">
        <v>40</v>
      </c>
      <c r="D8" t="s">
        <v>41</v>
      </c>
      <c r="E8" t="s">
        <v>42</v>
      </c>
      <c r="F8" t="s">
        <v>30</v>
      </c>
      <c r="G8" t="s">
        <v>31</v>
      </c>
      <c r="H8" t="s">
        <v>32</v>
      </c>
      <c r="I8" t="s">
        <v>32</v>
      </c>
      <c r="J8" t="n">
        <v>9.0</v>
      </c>
      <c r="K8" t="n">
        <f>SUM(M8:INDEX(M8:XFD8,1,M3))</f>
        <v>0.0</v>
      </c>
      <c r="L8" s="37"/>
    </row>
    <row r="9">
      <c r="A9" t="s">
        <v>43</v>
      </c>
      <c r="B9" t="s">
        <v>44</v>
      </c>
      <c r="C9" t="s">
        <v>45</v>
      </c>
      <c r="D9" t="s">
        <v>46</v>
      </c>
      <c r="E9" t="s">
        <v>47</v>
      </c>
      <c r="F9" t="s">
        <v>30</v>
      </c>
      <c r="G9" t="s">
        <v>31</v>
      </c>
      <c r="H9" t="s">
        <v>32</v>
      </c>
      <c r="I9" t="s">
        <v>32</v>
      </c>
      <c r="J9" t="n">
        <v>10.0</v>
      </c>
      <c r="K9" t="n">
        <f>SUM(M9:INDEX(M9:XFD9,1,M3))</f>
        <v>0.0</v>
      </c>
      <c r="L9" s="37"/>
    </row>
    <row r="10">
      <c r="A10" t="s">
        <v>48</v>
      </c>
      <c r="B10" t="s">
        <v>49</v>
      </c>
      <c r="C10" t="s">
        <v>50</v>
      </c>
      <c r="D10" t="s">
        <v>51</v>
      </c>
      <c r="E10" t="s">
        <v>52</v>
      </c>
      <c r="F10" t="s">
        <v>30</v>
      </c>
      <c r="G10" t="s">
        <v>31</v>
      </c>
      <c r="H10" t="s">
        <v>32</v>
      </c>
      <c r="I10" t="s">
        <v>32</v>
      </c>
      <c r="J10" t="n">
        <v>10.0</v>
      </c>
      <c r="K10" t="n">
        <f>SUM(M10:INDEX(M10:XFD10,1,M3))</f>
        <v>0.0</v>
      </c>
      <c r="L10" s="37"/>
    </row>
    <row r="11">
      <c r="A11" t="s">
        <v>53</v>
      </c>
      <c r="B11" t="s">
        <v>54</v>
      </c>
      <c r="C11" t="s">
        <v>55</v>
      </c>
      <c r="D11" t="s">
        <v>56</v>
      </c>
      <c r="E11" t="s">
        <v>57</v>
      </c>
      <c r="F11" t="s">
        <v>30</v>
      </c>
      <c r="G11" t="s">
        <v>31</v>
      </c>
      <c r="H11" t="s">
        <v>32</v>
      </c>
      <c r="I11" t="s">
        <v>32</v>
      </c>
      <c r="J11" t="n">
        <v>10.0</v>
      </c>
      <c r="K11" t="n">
        <f>SUM(M11:INDEX(M11:XFD11,1,M3))</f>
        <v>0.0</v>
      </c>
      <c r="L11" s="37"/>
    </row>
    <row r="12">
      <c r="A12" t="s">
        <v>58</v>
      </c>
      <c r="B12" t="s">
        <v>59</v>
      </c>
      <c r="C12" t="s">
        <v>60</v>
      </c>
      <c r="D12" t="s">
        <v>61</v>
      </c>
      <c r="E12" t="s">
        <v>62</v>
      </c>
      <c r="F12" t="s">
        <v>30</v>
      </c>
      <c r="G12" t="s">
        <v>31</v>
      </c>
      <c r="H12" t="s">
        <v>32</v>
      </c>
      <c r="I12" t="s">
        <v>32</v>
      </c>
      <c r="J12" t="n">
        <v>10.0</v>
      </c>
      <c r="K12" t="n">
        <f>SUM(M12:INDEX(M12:XFD12,1,M3))</f>
        <v>0.0</v>
      </c>
      <c r="L12" s="37"/>
    </row>
    <row r="13">
      <c r="A13" t="s">
        <v>63</v>
      </c>
      <c r="B13" t="s">
        <v>64</v>
      </c>
      <c r="C13" t="s">
        <v>65</v>
      </c>
      <c r="D13" t="s">
        <v>66</v>
      </c>
      <c r="E13" t="s">
        <v>67</v>
      </c>
      <c r="F13" t="s">
        <v>30</v>
      </c>
      <c r="G13" t="s">
        <v>31</v>
      </c>
      <c r="H13" t="s">
        <v>32</v>
      </c>
      <c r="I13" t="s">
        <v>32</v>
      </c>
      <c r="J13" t="n">
        <v>1.0</v>
      </c>
      <c r="K13" t="n">
        <f>SUM(M13:INDEX(M13:XFD13,1,M3))</f>
        <v>0.0</v>
      </c>
      <c r="L13" s="37"/>
    </row>
    <row r="14">
      <c r="A14" t="s">
        <v>68</v>
      </c>
      <c r="B14" t="s">
        <v>69</v>
      </c>
      <c r="C14" t="s">
        <v>70</v>
      </c>
      <c r="D14" t="s">
        <v>71</v>
      </c>
      <c r="E14" t="s">
        <v>72</v>
      </c>
      <c r="F14" t="s">
        <v>30</v>
      </c>
      <c r="G14" t="s">
        <v>31</v>
      </c>
      <c r="H14" t="s">
        <v>32</v>
      </c>
      <c r="I14" t="s">
        <v>32</v>
      </c>
      <c r="J14" t="n">
        <v>4.0</v>
      </c>
      <c r="K14" t="n">
        <f>SUM(M14:INDEX(M14:XFD14,1,M3))</f>
        <v>0.0</v>
      </c>
      <c r="L14" s="37"/>
    </row>
    <row r="15">
      <c r="A15" t="s">
        <v>73</v>
      </c>
      <c r="B15" t="s">
        <v>74</v>
      </c>
      <c r="C15" t="s">
        <v>75</v>
      </c>
      <c r="D15" t="s">
        <v>76</v>
      </c>
      <c r="E15" t="s">
        <v>77</v>
      </c>
      <c r="F15" t="s">
        <v>30</v>
      </c>
      <c r="G15" t="s">
        <v>31</v>
      </c>
      <c r="H15" t="s">
        <v>32</v>
      </c>
      <c r="I15" t="s">
        <v>32</v>
      </c>
      <c r="J15" t="n">
        <v>3.0</v>
      </c>
      <c r="K15" t="n">
        <f>SUM(M15:INDEX(M15:XFD15,1,M3))</f>
        <v>0.0</v>
      </c>
      <c r="L15" s="37"/>
    </row>
    <row r="16">
      <c r="A16" t="s">
        <v>78</v>
      </c>
      <c r="B16" t="s">
        <v>79</v>
      </c>
      <c r="C16" t="s">
        <v>80</v>
      </c>
      <c r="D16" t="s">
        <v>81</v>
      </c>
      <c r="E16" t="s">
        <v>82</v>
      </c>
      <c r="F16" t="s">
        <v>30</v>
      </c>
      <c r="G16" t="s">
        <v>31</v>
      </c>
      <c r="H16" t="s">
        <v>32</v>
      </c>
      <c r="I16" t="s">
        <v>32</v>
      </c>
      <c r="J16" t="n">
        <v>9.0</v>
      </c>
      <c r="K16" t="n">
        <f>SUM(M16:INDEX(M16:XFD16,1,M3))</f>
        <v>0.0</v>
      </c>
      <c r="L16" s="37"/>
    </row>
    <row r="17">
      <c r="A17" t="s">
        <v>83</v>
      </c>
      <c r="B17" t="s">
        <v>84</v>
      </c>
      <c r="C17" t="s">
        <v>85</v>
      </c>
      <c r="D17" t="s">
        <v>86</v>
      </c>
      <c r="E17" t="s">
        <v>87</v>
      </c>
      <c r="F17" t="s">
        <v>30</v>
      </c>
      <c r="G17" t="s">
        <v>31</v>
      </c>
      <c r="H17" t="s">
        <v>32</v>
      </c>
      <c r="I17" t="s">
        <v>32</v>
      </c>
      <c r="J17" t="n">
        <v>10.0</v>
      </c>
      <c r="K17" t="n">
        <f>SUM(M17:INDEX(M17:XFD17,1,M3))</f>
        <v>0.0</v>
      </c>
      <c r="L17" s="37"/>
    </row>
    <row r="18">
      <c r="A18" t="s">
        <v>88</v>
      </c>
      <c r="B18" t="s">
        <v>89</v>
      </c>
      <c r="C18" t="s">
        <v>90</v>
      </c>
      <c r="D18" t="s">
        <v>91</v>
      </c>
      <c r="E18" t="s">
        <v>92</v>
      </c>
      <c r="F18" t="s">
        <v>30</v>
      </c>
      <c r="G18" t="s">
        <v>31</v>
      </c>
      <c r="H18" t="s">
        <v>32</v>
      </c>
      <c r="I18" t="s">
        <v>32</v>
      </c>
      <c r="J18" t="n">
        <v>1.0</v>
      </c>
      <c r="K18" t="n">
        <f>SUM(M18:INDEX(M18:XFD18,1,M3))</f>
        <v>0.0</v>
      </c>
      <c r="L18" s="37"/>
    </row>
    <row r="19">
      <c r="A19" t="s">
        <v>93</v>
      </c>
      <c r="B19" t="s">
        <v>94</v>
      </c>
      <c r="C19" t="s">
        <v>95</v>
      </c>
      <c r="D19" t="s">
        <v>96</v>
      </c>
      <c r="E19" t="s">
        <v>97</v>
      </c>
      <c r="F19" t="s">
        <v>30</v>
      </c>
      <c r="G19" t="s">
        <v>31</v>
      </c>
      <c r="H19" t="s">
        <v>32</v>
      </c>
      <c r="I19" t="s">
        <v>32</v>
      </c>
      <c r="J19" t="n">
        <v>5.0</v>
      </c>
      <c r="K19" t="n">
        <f>SUM(M19:INDEX(M19:XFD19,1,M3))</f>
        <v>0.0</v>
      </c>
      <c r="L19" s="37"/>
    </row>
    <row r="20">
      <c r="A20" t="s">
        <v>98</v>
      </c>
      <c r="B20" t="s">
        <v>99</v>
      </c>
      <c r="C20" t="s">
        <v>100</v>
      </c>
      <c r="D20" t="s">
        <v>101</v>
      </c>
      <c r="E20" t="s">
        <v>102</v>
      </c>
      <c r="F20" t="s">
        <v>30</v>
      </c>
      <c r="G20" t="s">
        <v>31</v>
      </c>
      <c r="H20" t="s">
        <v>32</v>
      </c>
      <c r="I20" t="s">
        <v>32</v>
      </c>
      <c r="J20" t="n">
        <v>10.0</v>
      </c>
      <c r="K20" t="n">
        <f>SUM(M20:INDEX(M20:XFD20,1,M3))</f>
        <v>0.0</v>
      </c>
      <c r="L20" s="37"/>
    </row>
    <row r="21">
      <c r="A21" t="s">
        <v>103</v>
      </c>
      <c r="B21" t="s">
        <v>104</v>
      </c>
      <c r="C21" t="s">
        <v>105</v>
      </c>
      <c r="D21" t="s">
        <v>106</v>
      </c>
      <c r="E21" t="s">
        <v>107</v>
      </c>
      <c r="F21" t="s">
        <v>30</v>
      </c>
      <c r="G21" t="s">
        <v>31</v>
      </c>
      <c r="H21" t="s">
        <v>32</v>
      </c>
      <c r="I21" t="s">
        <v>32</v>
      </c>
      <c r="J21" t="n">
        <v>10.0</v>
      </c>
      <c r="K21" t="n">
        <f>SUM(M21:INDEX(M21:XFD21,1,M3))</f>
        <v>0.0</v>
      </c>
      <c r="L21" s="37"/>
    </row>
    <row r="22">
      <c r="A22" t="s">
        <v>108</v>
      </c>
      <c r="B22" t="s">
        <v>109</v>
      </c>
      <c r="C22" t="s">
        <v>110</v>
      </c>
      <c r="D22" t="s">
        <v>111</v>
      </c>
      <c r="E22" t="s">
        <v>112</v>
      </c>
      <c r="F22" t="s">
        <v>30</v>
      </c>
      <c r="G22" t="s">
        <v>31</v>
      </c>
      <c r="H22" t="s">
        <v>32</v>
      </c>
      <c r="I22" t="s">
        <v>32</v>
      </c>
      <c r="J22" t="n">
        <v>10.0</v>
      </c>
      <c r="K22" t="n">
        <f>SUM(M22:INDEX(M22:XFD22,1,M3))</f>
        <v>0.0</v>
      </c>
      <c r="L22" s="37"/>
    </row>
    <row r="23">
      <c r="A23" t="s">
        <v>113</v>
      </c>
      <c r="B23" t="s">
        <v>114</v>
      </c>
      <c r="C23" t="s">
        <v>115</v>
      </c>
      <c r="D23" t="s">
        <v>116</v>
      </c>
      <c r="E23" t="s">
        <v>117</v>
      </c>
      <c r="F23" t="s">
        <v>30</v>
      </c>
      <c r="G23" t="s">
        <v>31</v>
      </c>
      <c r="H23" t="s">
        <v>32</v>
      </c>
      <c r="I23" t="s">
        <v>32</v>
      </c>
      <c r="J23" t="n">
        <v>5.0</v>
      </c>
      <c r="K23" t="n">
        <f>SUM(M23:INDEX(M23:XFD23,1,M3))</f>
        <v>0.0</v>
      </c>
      <c r="L23" s="37"/>
    </row>
    <row r="24">
      <c r="A24" t="s">
        <v>118</v>
      </c>
      <c r="B24" t="s">
        <v>119</v>
      </c>
      <c r="C24" t="s">
        <v>120</v>
      </c>
      <c r="D24" t="s">
        <v>121</v>
      </c>
      <c r="E24" t="s">
        <v>122</v>
      </c>
      <c r="F24" t="s">
        <v>30</v>
      </c>
      <c r="G24" t="s">
        <v>31</v>
      </c>
      <c r="H24" t="s">
        <v>32</v>
      </c>
      <c r="I24" t="s">
        <v>32</v>
      </c>
      <c r="J24" t="n">
        <v>1.0</v>
      </c>
      <c r="K24" t="n">
        <f>SUM(M24:INDEX(M24:XFD24,1,M3))</f>
        <v>0.0</v>
      </c>
      <c r="L24" s="37"/>
    </row>
    <row r="25">
      <c r="A25" t="s">
        <v>123</v>
      </c>
      <c r="B25" t="s">
        <v>124</v>
      </c>
      <c r="C25" t="s">
        <v>125</v>
      </c>
      <c r="D25" t="s">
        <v>126</v>
      </c>
      <c r="E25" t="s">
        <v>127</v>
      </c>
      <c r="F25" t="s">
        <v>30</v>
      </c>
      <c r="G25" t="s">
        <v>31</v>
      </c>
      <c r="H25" t="s">
        <v>32</v>
      </c>
      <c r="I25" t="s">
        <v>32</v>
      </c>
      <c r="J25" t="n">
        <v>20.0</v>
      </c>
      <c r="K25" t="n">
        <f>SUM(M25:INDEX(M25:XFD25,1,M3))</f>
        <v>0.0</v>
      </c>
      <c r="L25" s="37"/>
    </row>
    <row r="26">
      <c r="A26" t="s">
        <v>128</v>
      </c>
      <c r="B26" t="s">
        <v>129</v>
      </c>
      <c r="C26" t="s">
        <v>130</v>
      </c>
      <c r="D26" t="s">
        <v>131</v>
      </c>
      <c r="E26" t="s">
        <v>132</v>
      </c>
      <c r="F26" t="s">
        <v>30</v>
      </c>
      <c r="G26" t="s">
        <v>31</v>
      </c>
      <c r="H26" t="s">
        <v>32</v>
      </c>
      <c r="I26" t="s">
        <v>32</v>
      </c>
      <c r="J26" t="n">
        <v>7.0</v>
      </c>
      <c r="K26" t="n">
        <f>SUM(M26:INDEX(M26:XFD26,1,M3))</f>
        <v>0.0</v>
      </c>
      <c r="L26" s="37"/>
    </row>
    <row r="27">
      <c r="A27" t="s">
        <v>133</v>
      </c>
      <c r="B27" t="s">
        <v>134</v>
      </c>
      <c r="C27" t="s">
        <v>135</v>
      </c>
      <c r="D27" t="s">
        <v>136</v>
      </c>
      <c r="E27" t="s">
        <v>137</v>
      </c>
      <c r="F27" t="s">
        <v>30</v>
      </c>
      <c r="G27" t="s">
        <v>31</v>
      </c>
      <c r="H27" t="s">
        <v>32</v>
      </c>
      <c r="I27" t="s">
        <v>32</v>
      </c>
      <c r="J27" t="n">
        <v>1.0</v>
      </c>
      <c r="K27" t="n">
        <f>SUM(M27:INDEX(M27:XFD27,1,M3))</f>
        <v>0.0</v>
      </c>
      <c r="L27" s="37"/>
    </row>
    <row r="28">
      <c r="A28" t="s">
        <v>138</v>
      </c>
      <c r="B28" t="s">
        <v>139</v>
      </c>
      <c r="C28" t="s">
        <v>140</v>
      </c>
      <c r="D28" t="s">
        <v>141</v>
      </c>
      <c r="E28" t="s">
        <v>142</v>
      </c>
      <c r="F28" t="s">
        <v>30</v>
      </c>
      <c r="G28" t="s">
        <v>31</v>
      </c>
      <c r="H28" t="s">
        <v>32</v>
      </c>
      <c r="I28" t="s">
        <v>32</v>
      </c>
      <c r="J28" t="n">
        <v>2.0</v>
      </c>
      <c r="K28" t="n">
        <f>SUM(M28:INDEX(M28:XFD28,1,M3))</f>
        <v>0.0</v>
      </c>
      <c r="L28" s="37"/>
    </row>
    <row r="29">
      <c r="A29" t="s">
        <v>143</v>
      </c>
      <c r="B29" t="s">
        <v>144</v>
      </c>
      <c r="C29" t="s">
        <v>145</v>
      </c>
      <c r="D29" t="s">
        <v>146</v>
      </c>
      <c r="E29" t="s">
        <v>147</v>
      </c>
      <c r="F29" t="s">
        <v>30</v>
      </c>
      <c r="G29" t="s">
        <v>31</v>
      </c>
      <c r="H29" t="s">
        <v>32</v>
      </c>
      <c r="I29" t="s">
        <v>32</v>
      </c>
      <c r="J29" t="n">
        <v>1.0</v>
      </c>
      <c r="K29" t="n">
        <f>SUM(M29:INDEX(M29:XFD29,1,M3))</f>
        <v>0.0</v>
      </c>
      <c r="L29" s="37"/>
    </row>
    <row r="30">
      <c r="A30" t="s">
        <v>148</v>
      </c>
      <c r="B30" t="s">
        <v>149</v>
      </c>
      <c r="C30" t="s">
        <v>150</v>
      </c>
      <c r="D30" t="s">
        <v>151</v>
      </c>
      <c r="E30" t="s">
        <v>152</v>
      </c>
      <c r="F30" t="s">
        <v>30</v>
      </c>
      <c r="G30" t="s">
        <v>31</v>
      </c>
      <c r="H30" t="s">
        <v>32</v>
      </c>
      <c r="I30" t="s">
        <v>32</v>
      </c>
      <c r="J30" t="n">
        <v>1.0</v>
      </c>
      <c r="K30" t="n">
        <f>SUM(M30:INDEX(M30:XFD30,1,M3))</f>
        <v>0.0</v>
      </c>
      <c r="L30" s="37"/>
    </row>
    <row r="31">
      <c r="A31" t="s">
        <v>153</v>
      </c>
      <c r="B31" t="s">
        <v>154</v>
      </c>
      <c r="C31" t="s">
        <v>155</v>
      </c>
      <c r="D31" t="s">
        <v>156</v>
      </c>
      <c r="E31" t="s">
        <v>157</v>
      </c>
      <c r="F31" t="s">
        <v>30</v>
      </c>
      <c r="G31" t="s">
        <v>31</v>
      </c>
      <c r="H31" t="s">
        <v>32</v>
      </c>
      <c r="I31" t="s">
        <v>32</v>
      </c>
      <c r="J31" t="n">
        <v>2.0</v>
      </c>
      <c r="K31" t="n">
        <f>SUM(M31:INDEX(M31:XFD31,1,M3))</f>
        <v>0.0</v>
      </c>
      <c r="L31" s="37"/>
    </row>
    <row r="32">
      <c r="A32" t="s">
        <v>158</v>
      </c>
      <c r="B32" t="s">
        <v>159</v>
      </c>
      <c r="C32" t="s">
        <v>160</v>
      </c>
      <c r="D32" t="s">
        <v>161</v>
      </c>
      <c r="E32" t="s">
        <v>162</v>
      </c>
      <c r="F32" t="s">
        <v>30</v>
      </c>
      <c r="G32" t="s">
        <v>31</v>
      </c>
      <c r="H32" t="s">
        <v>32</v>
      </c>
      <c r="I32" t="s">
        <v>32</v>
      </c>
      <c r="J32" t="n">
        <v>1.0</v>
      </c>
      <c r="K32" t="n">
        <f>SUM(M32:INDEX(M32:XFD32,1,M3))</f>
        <v>0.0</v>
      </c>
      <c r="L32" s="37"/>
    </row>
    <row r="33">
      <c r="A33" t="s">
        <v>163</v>
      </c>
      <c r="B33" t="s">
        <v>164</v>
      </c>
      <c r="C33" t="s">
        <v>165</v>
      </c>
      <c r="D33" t="s">
        <v>166</v>
      </c>
      <c r="E33" t="s">
        <v>167</v>
      </c>
      <c r="F33" t="s">
        <v>30</v>
      </c>
      <c r="G33" t="s">
        <v>31</v>
      </c>
      <c r="H33" t="s">
        <v>32</v>
      </c>
      <c r="I33" t="s">
        <v>32</v>
      </c>
      <c r="J33" t="n">
        <v>1.0</v>
      </c>
      <c r="K33" t="n">
        <f>SUM(M33:INDEX(M33:XFD33,1,M3))</f>
        <v>0.0</v>
      </c>
      <c r="L33" s="37"/>
    </row>
    <row r="34">
      <c r="A34" t="s">
        <v>168</v>
      </c>
      <c r="B34" t="s">
        <v>169</v>
      </c>
      <c r="C34" t="s">
        <v>170</v>
      </c>
      <c r="D34" t="s">
        <v>171</v>
      </c>
      <c r="E34" t="s">
        <v>172</v>
      </c>
      <c r="F34" t="s">
        <v>30</v>
      </c>
      <c r="G34" t="s">
        <v>31</v>
      </c>
      <c r="H34" t="s">
        <v>32</v>
      </c>
      <c r="I34" t="s">
        <v>32</v>
      </c>
      <c r="J34" t="n">
        <v>2.0</v>
      </c>
      <c r="K34" t="n">
        <f>SUM(M34:INDEX(M34:XFD34,1,M3))</f>
        <v>0.0</v>
      </c>
      <c r="L34" s="37"/>
    </row>
    <row r="35">
      <c r="A35" t="s">
        <v>173</v>
      </c>
      <c r="B35" t="s">
        <v>174</v>
      </c>
      <c r="C35" t="s">
        <v>175</v>
      </c>
      <c r="D35" t="s">
        <v>176</v>
      </c>
      <c r="E35" t="s">
        <v>177</v>
      </c>
      <c r="F35" t="s">
        <v>30</v>
      </c>
      <c r="G35" t="s">
        <v>31</v>
      </c>
      <c r="H35" t="s">
        <v>32</v>
      </c>
      <c r="I35" t="s">
        <v>32</v>
      </c>
      <c r="J35" t="n">
        <v>2.0</v>
      </c>
      <c r="K35" t="n">
        <f>SUM(M35:INDEX(M35:XFD35,1,M3))</f>
        <v>0.0</v>
      </c>
      <c r="L35" s="37"/>
    </row>
    <row r="36">
      <c r="A36" t="s">
        <v>178</v>
      </c>
      <c r="B36" t="s">
        <v>179</v>
      </c>
      <c r="C36" t="s">
        <v>180</v>
      </c>
      <c r="D36" t="s">
        <v>181</v>
      </c>
      <c r="E36" t="s">
        <v>182</v>
      </c>
      <c r="F36" t="s">
        <v>30</v>
      </c>
      <c r="G36" t="s">
        <v>31</v>
      </c>
      <c r="H36" t="s">
        <v>32</v>
      </c>
      <c r="I36" t="s">
        <v>32</v>
      </c>
      <c r="J36" t="n">
        <v>2.0</v>
      </c>
      <c r="K36" t="n">
        <f>SUM(M36:INDEX(M36:XFD36,1,M3))</f>
        <v>0.0</v>
      </c>
      <c r="L36" s="37"/>
    </row>
    <row r="37">
      <c r="A37" t="s">
        <v>183</v>
      </c>
      <c r="B37" t="s">
        <v>184</v>
      </c>
      <c r="C37" t="s">
        <v>185</v>
      </c>
      <c r="D37" t="s">
        <v>186</v>
      </c>
      <c r="E37" t="s">
        <v>187</v>
      </c>
      <c r="F37" t="s">
        <v>30</v>
      </c>
      <c r="G37" t="s">
        <v>31</v>
      </c>
      <c r="H37" t="s">
        <v>32</v>
      </c>
      <c r="I37" t="s">
        <v>32</v>
      </c>
      <c r="J37" t="n">
        <v>1.0</v>
      </c>
      <c r="K37" t="n">
        <f>SUM(M37:INDEX(M37:XFD37,1,M3))</f>
        <v>0.0</v>
      </c>
      <c r="L37" s="37"/>
    </row>
    <row r="38">
      <c r="A38" t="s">
        <v>188</v>
      </c>
      <c r="B38" t="s">
        <v>189</v>
      </c>
      <c r="C38" t="s">
        <v>190</v>
      </c>
      <c r="D38" t="s">
        <v>191</v>
      </c>
      <c r="E38" t="s">
        <v>192</v>
      </c>
      <c r="F38" t="s">
        <v>30</v>
      </c>
      <c r="G38" t="s">
        <v>31</v>
      </c>
      <c r="H38" t="s">
        <v>32</v>
      </c>
      <c r="I38" t="s">
        <v>32</v>
      </c>
      <c r="J38" t="n">
        <v>14.0</v>
      </c>
      <c r="K38" t="n">
        <f>SUM(M38:INDEX(M38:XFD38,1,M3))</f>
        <v>0.0</v>
      </c>
      <c r="L38" s="37"/>
    </row>
    <row r="39">
      <c r="A39" t="s">
        <v>193</v>
      </c>
      <c r="B39" t="s">
        <v>194</v>
      </c>
      <c r="C39" t="s">
        <v>195</v>
      </c>
      <c r="D39" t="s">
        <v>196</v>
      </c>
      <c r="E39" t="s">
        <v>197</v>
      </c>
      <c r="F39" t="s">
        <v>30</v>
      </c>
      <c r="G39" t="s">
        <v>31</v>
      </c>
      <c r="H39" t="s">
        <v>32</v>
      </c>
      <c r="I39" t="s">
        <v>32</v>
      </c>
      <c r="J39" t="n">
        <v>5.0</v>
      </c>
      <c r="K39" t="n">
        <f>SUM(M39:INDEX(M39:XFD39,1,M3))</f>
        <v>0.0</v>
      </c>
      <c r="L39" s="37"/>
    </row>
    <row r="40">
      <c r="A40" t="s">
        <v>198</v>
      </c>
      <c r="B40" t="s">
        <v>199</v>
      </c>
      <c r="C40" t="s">
        <v>200</v>
      </c>
      <c r="D40" t="s">
        <v>201</v>
      </c>
      <c r="E40" t="s">
        <v>202</v>
      </c>
      <c r="F40" t="s">
        <v>30</v>
      </c>
      <c r="G40" t="s">
        <v>31</v>
      </c>
      <c r="H40" t="s">
        <v>32</v>
      </c>
      <c r="I40" t="s">
        <v>32</v>
      </c>
      <c r="J40" t="n">
        <v>1.0</v>
      </c>
      <c r="K40" t="n">
        <f>SUM(M40:INDEX(M40:XFD40,1,M3))</f>
        <v>0.0</v>
      </c>
      <c r="L40" s="37"/>
    </row>
    <row r="41">
      <c r="A41" t="s">
        <v>203</v>
      </c>
      <c r="B41" t="s">
        <v>204</v>
      </c>
      <c r="C41" t="s">
        <v>205</v>
      </c>
      <c r="D41" t="s">
        <v>206</v>
      </c>
      <c r="E41" t="s">
        <v>207</v>
      </c>
      <c r="F41" t="s">
        <v>30</v>
      </c>
      <c r="G41" t="s">
        <v>31</v>
      </c>
      <c r="H41" t="s">
        <v>32</v>
      </c>
      <c r="I41" t="s">
        <v>32</v>
      </c>
      <c r="J41" t="n">
        <v>1.0</v>
      </c>
      <c r="K41" t="n">
        <f>SUM(M41:INDEX(M41:XFD41,1,M3))</f>
        <v>0.0</v>
      </c>
      <c r="L41" s="37"/>
    </row>
    <row r="42">
      <c r="A42" t="s">
        <v>208</v>
      </c>
      <c r="B42" t="s">
        <v>209</v>
      </c>
      <c r="C42" t="s">
        <v>210</v>
      </c>
      <c r="D42" t="s">
        <v>211</v>
      </c>
      <c r="E42" t="s">
        <v>212</v>
      </c>
      <c r="F42" t="s">
        <v>30</v>
      </c>
      <c r="G42" t="s">
        <v>31</v>
      </c>
      <c r="H42" t="s">
        <v>32</v>
      </c>
      <c r="I42" t="s">
        <v>32</v>
      </c>
      <c r="J42" t="n">
        <v>12.0</v>
      </c>
      <c r="K42" t="n">
        <f>SUM(M42:INDEX(M42:XFD42,1,M3))</f>
        <v>0.0</v>
      </c>
      <c r="L42" s="37"/>
    </row>
    <row r="43">
      <c r="A43" t="s">
        <v>213</v>
      </c>
      <c r="B43" t="s">
        <v>214</v>
      </c>
      <c r="C43" t="s">
        <v>215</v>
      </c>
      <c r="D43" t="s">
        <v>216</v>
      </c>
      <c r="E43" t="s">
        <v>217</v>
      </c>
      <c r="F43" t="s">
        <v>30</v>
      </c>
      <c r="G43" t="s">
        <v>31</v>
      </c>
      <c r="H43" t="s">
        <v>32</v>
      </c>
      <c r="I43" t="s">
        <v>32</v>
      </c>
      <c r="J43" t="n">
        <v>10.0</v>
      </c>
      <c r="K43" t="n">
        <f>SUM(M43:INDEX(M43:XFD43,1,M3))</f>
        <v>0.0</v>
      </c>
      <c r="L43" s="37"/>
    </row>
    <row r="44">
      <c r="A44" t="s">
        <v>218</v>
      </c>
      <c r="B44" t="s">
        <v>219</v>
      </c>
      <c r="C44" t="s">
        <v>220</v>
      </c>
      <c r="D44" t="s">
        <v>221</v>
      </c>
      <c r="E44" t="s">
        <v>222</v>
      </c>
      <c r="F44" t="s">
        <v>30</v>
      </c>
      <c r="G44" t="s">
        <v>31</v>
      </c>
      <c r="H44" t="s">
        <v>32</v>
      </c>
      <c r="I44" t="s">
        <v>32</v>
      </c>
      <c r="J44" t="n">
        <v>1.0</v>
      </c>
      <c r="K44" t="n">
        <f>SUM(M44:INDEX(M44:XFD44,1,M3))</f>
        <v>0.0</v>
      </c>
      <c r="L44" s="37"/>
    </row>
    <row r="45">
      <c r="A45" t="s">
        <v>223</v>
      </c>
      <c r="B45" t="s">
        <v>224</v>
      </c>
      <c r="C45" t="s">
        <v>225</v>
      </c>
      <c r="D45" t="s">
        <v>226</v>
      </c>
      <c r="E45" t="s">
        <v>227</v>
      </c>
      <c r="F45" t="s">
        <v>30</v>
      </c>
      <c r="G45" t="s">
        <v>31</v>
      </c>
      <c r="H45" t="s">
        <v>32</v>
      </c>
      <c r="I45" t="s">
        <v>32</v>
      </c>
      <c r="J45" t="n">
        <v>3.0</v>
      </c>
      <c r="K45" t="n">
        <f>SUM(M45:INDEX(M45:XFD45,1,M3))</f>
        <v>0.0</v>
      </c>
      <c r="L45" s="37"/>
    </row>
    <row r="46">
      <c r="A46" t="s">
        <v>228</v>
      </c>
      <c r="B46" t="s">
        <v>229</v>
      </c>
      <c r="C46" t="s">
        <v>230</v>
      </c>
      <c r="D46" t="s">
        <v>231</v>
      </c>
      <c r="E46" t="s">
        <v>232</v>
      </c>
      <c r="F46" t="s">
        <v>30</v>
      </c>
      <c r="G46" t="s">
        <v>31</v>
      </c>
      <c r="H46" t="s">
        <v>32</v>
      </c>
      <c r="I46" t="s">
        <v>32</v>
      </c>
      <c r="J46" t="n">
        <v>2.0</v>
      </c>
      <c r="K46" t="n">
        <f>SUM(M46:INDEX(M46:XFD46,1,M3))</f>
        <v>0.0</v>
      </c>
      <c r="L46" s="37"/>
    </row>
    <row r="47">
      <c r="A47" t="s">
        <v>233</v>
      </c>
      <c r="B47" t="s">
        <v>234</v>
      </c>
      <c r="C47" t="s">
        <v>235</v>
      </c>
      <c r="D47" t="s">
        <v>236</v>
      </c>
      <c r="E47" t="s">
        <v>237</v>
      </c>
      <c r="F47" t="s">
        <v>30</v>
      </c>
      <c r="G47" t="s">
        <v>31</v>
      </c>
      <c r="H47" t="s">
        <v>32</v>
      </c>
      <c r="I47" t="s">
        <v>32</v>
      </c>
      <c r="J47" t="n">
        <v>1.0</v>
      </c>
      <c r="K47" t="n">
        <f>SUM(M47:INDEX(M47:XFD47,1,M3))</f>
        <v>0.0</v>
      </c>
      <c r="L47" s="37"/>
    </row>
    <row r="48">
      <c r="A48" t="s">
        <v>238</v>
      </c>
      <c r="B48" t="s">
        <v>239</v>
      </c>
      <c r="C48" t="s">
        <v>240</v>
      </c>
      <c r="D48" t="s">
        <v>241</v>
      </c>
      <c r="E48" t="s">
        <v>242</v>
      </c>
      <c r="F48" t="s">
        <v>30</v>
      </c>
      <c r="G48" t="s">
        <v>31</v>
      </c>
      <c r="H48" t="s">
        <v>32</v>
      </c>
      <c r="I48" t="s">
        <v>32</v>
      </c>
      <c r="J48" t="n">
        <v>11.0</v>
      </c>
      <c r="K48" t="n">
        <f>SUM(M48:INDEX(M48:XFD48,1,M3))</f>
        <v>0.0</v>
      </c>
      <c r="L48" s="37"/>
    </row>
    <row r="49">
      <c r="A49" t="s">
        <v>243</v>
      </c>
      <c r="B49" t="s">
        <v>244</v>
      </c>
      <c r="C49" t="s">
        <v>245</v>
      </c>
      <c r="D49" t="s">
        <v>246</v>
      </c>
      <c r="E49" t="s">
        <v>247</v>
      </c>
      <c r="F49" t="s">
        <v>30</v>
      </c>
      <c r="G49" t="s">
        <v>31</v>
      </c>
      <c r="H49" t="s">
        <v>32</v>
      </c>
      <c r="I49" t="s">
        <v>32</v>
      </c>
      <c r="J49" t="n">
        <v>12.0</v>
      </c>
      <c r="K49" t="n">
        <f>SUM(M49:INDEX(M49:XFD49,1,M3))</f>
        <v>0.0</v>
      </c>
      <c r="L49" s="37"/>
    </row>
    <row r="50">
      <c r="A50" t="s">
        <v>248</v>
      </c>
      <c r="B50" t="s">
        <v>249</v>
      </c>
      <c r="C50" t="s">
        <v>250</v>
      </c>
      <c r="D50" t="s">
        <v>251</v>
      </c>
      <c r="E50" t="s">
        <v>252</v>
      </c>
      <c r="F50" t="s">
        <v>30</v>
      </c>
      <c r="G50" t="s">
        <v>31</v>
      </c>
      <c r="H50" t="s">
        <v>32</v>
      </c>
      <c r="I50" t="s">
        <v>32</v>
      </c>
      <c r="J50" t="n">
        <v>1.0</v>
      </c>
      <c r="K50" t="n">
        <f>SUM(M50:INDEX(M50:XFD50,1,M3))</f>
        <v>0.0</v>
      </c>
      <c r="L50" s="37"/>
    </row>
    <row r="51">
      <c r="A51" t="s">
        <v>253</v>
      </c>
      <c r="B51" t="s">
        <v>254</v>
      </c>
      <c r="C51" t="s">
        <v>255</v>
      </c>
      <c r="D51" t="s">
        <v>256</v>
      </c>
      <c r="E51" t="s">
        <v>257</v>
      </c>
      <c r="F51" t="s">
        <v>30</v>
      </c>
      <c r="G51" t="s">
        <v>31</v>
      </c>
      <c r="H51" t="s">
        <v>32</v>
      </c>
      <c r="I51" t="s">
        <v>32</v>
      </c>
      <c r="J51" t="n">
        <v>4.0</v>
      </c>
      <c r="K51" t="n">
        <f>SUM(M51:INDEX(M51:XFD51,1,M3))</f>
        <v>0.0</v>
      </c>
      <c r="L51" s="37"/>
    </row>
    <row r="52">
      <c r="A52" t="s">
        <v>258</v>
      </c>
      <c r="B52" t="s">
        <v>259</v>
      </c>
      <c r="C52" t="s">
        <v>260</v>
      </c>
      <c r="D52" t="s">
        <v>261</v>
      </c>
      <c r="E52" t="s">
        <v>262</v>
      </c>
      <c r="F52" t="s">
        <v>30</v>
      </c>
      <c r="G52" t="s">
        <v>31</v>
      </c>
      <c r="H52" t="s">
        <v>32</v>
      </c>
      <c r="I52" t="s">
        <v>32</v>
      </c>
      <c r="J52" t="n">
        <v>1.0</v>
      </c>
      <c r="K52" t="n">
        <f>SUM(M52:INDEX(M52:XFD52,1,M3))</f>
        <v>0.0</v>
      </c>
      <c r="L52" s="37"/>
    </row>
    <row r="53">
      <c r="A53" t="s">
        <v>263</v>
      </c>
      <c r="B53" t="s">
        <v>264</v>
      </c>
      <c r="C53" t="s">
        <v>265</v>
      </c>
      <c r="D53" t="s">
        <v>266</v>
      </c>
      <c r="E53" t="s">
        <v>267</v>
      </c>
      <c r="F53" t="s">
        <v>30</v>
      </c>
      <c r="G53" t="s">
        <v>31</v>
      </c>
      <c r="H53" t="s">
        <v>32</v>
      </c>
      <c r="I53" t="s">
        <v>32</v>
      </c>
      <c r="J53" t="n">
        <v>6.0</v>
      </c>
      <c r="K53" t="n">
        <f>SUM(M53:INDEX(M53:XFD53,1,M3))</f>
        <v>0.0</v>
      </c>
      <c r="L53" s="37"/>
    </row>
    <row r="54">
      <c r="A54" t="s">
        <v>268</v>
      </c>
      <c r="B54" t="s">
        <v>269</v>
      </c>
      <c r="C54" t="s">
        <v>270</v>
      </c>
      <c r="D54" t="s">
        <v>271</v>
      </c>
      <c r="E54" t="s">
        <v>272</v>
      </c>
      <c r="F54" t="s">
        <v>30</v>
      </c>
      <c r="G54" t="s">
        <v>31</v>
      </c>
      <c r="H54" t="s">
        <v>32</v>
      </c>
      <c r="I54" t="s">
        <v>32</v>
      </c>
      <c r="J54" t="n">
        <v>1.0</v>
      </c>
      <c r="K54" t="n">
        <f>SUM(M54:INDEX(M54:XFD54,1,M3))</f>
        <v>0.0</v>
      </c>
      <c r="L54" s="37"/>
    </row>
    <row r="55">
      <c r="A55" t="s">
        <v>273</v>
      </c>
      <c r="B55" t="s">
        <v>274</v>
      </c>
      <c r="C55" t="s">
        <v>275</v>
      </c>
      <c r="D55" t="s">
        <v>276</v>
      </c>
      <c r="E55" t="s">
        <v>277</v>
      </c>
      <c r="F55" t="s">
        <v>30</v>
      </c>
      <c r="G55" t="s">
        <v>31</v>
      </c>
      <c r="H55" t="s">
        <v>32</v>
      </c>
      <c r="I55" t="s">
        <v>32</v>
      </c>
      <c r="J55" t="n">
        <v>4.0</v>
      </c>
      <c r="K55" t="n">
        <f>SUM(M55:INDEX(M55:XFD55,1,M3))</f>
        <v>0.0</v>
      </c>
      <c r="L55" s="37"/>
    </row>
    <row r="56">
      <c r="A56" t="s">
        <v>278</v>
      </c>
      <c r="B56" t="s">
        <v>279</v>
      </c>
      <c r="C56" t="s">
        <v>280</v>
      </c>
      <c r="D56" t="s">
        <v>281</v>
      </c>
      <c r="E56" t="s">
        <v>282</v>
      </c>
      <c r="F56" t="s">
        <v>30</v>
      </c>
      <c r="G56" t="s">
        <v>31</v>
      </c>
      <c r="H56" t="s">
        <v>32</v>
      </c>
      <c r="I56" t="s">
        <v>32</v>
      </c>
      <c r="J56" t="n">
        <v>10.0</v>
      </c>
      <c r="K56" t="n">
        <f>SUM(M56:INDEX(M56:XFD56,1,M3))</f>
        <v>0.0</v>
      </c>
      <c r="L56" s="37"/>
    </row>
    <row r="57">
      <c r="A57" t="s">
        <v>283</v>
      </c>
      <c r="B57" t="s">
        <v>284</v>
      </c>
      <c r="C57" t="s">
        <v>285</v>
      </c>
      <c r="D57" t="s">
        <v>286</v>
      </c>
      <c r="E57" t="s">
        <v>287</v>
      </c>
      <c r="F57" t="s">
        <v>30</v>
      </c>
      <c r="G57" t="s">
        <v>31</v>
      </c>
      <c r="H57" t="s">
        <v>32</v>
      </c>
      <c r="I57" t="s">
        <v>32</v>
      </c>
      <c r="J57" t="n">
        <v>2.0</v>
      </c>
      <c r="K57" t="n">
        <f>SUM(M57:INDEX(M57:XFD57,1,M3))</f>
        <v>0.0</v>
      </c>
      <c r="L57" s="37"/>
    </row>
    <row r="58">
      <c r="A58" t="s">
        <v>288</v>
      </c>
      <c r="B58" t="s">
        <v>289</v>
      </c>
      <c r="C58" t="s">
        <v>290</v>
      </c>
      <c r="D58" t="s">
        <v>291</v>
      </c>
      <c r="E58" t="s">
        <v>292</v>
      </c>
      <c r="F58" t="s">
        <v>30</v>
      </c>
      <c r="G58" t="s">
        <v>31</v>
      </c>
      <c r="H58" t="s">
        <v>32</v>
      </c>
      <c r="I58" t="s">
        <v>32</v>
      </c>
      <c r="J58" t="n">
        <v>1.0</v>
      </c>
      <c r="K58" t="n">
        <f>SUM(M58:INDEX(M58:XFD58,1,M3))</f>
        <v>0.0</v>
      </c>
      <c r="L58" s="37"/>
    </row>
    <row r="59">
      <c r="A59" t="s">
        <v>293</v>
      </c>
      <c r="B59" t="s">
        <v>294</v>
      </c>
      <c r="C59" t="s">
        <v>295</v>
      </c>
      <c r="D59" t="s">
        <v>296</v>
      </c>
      <c r="E59" t="s">
        <v>297</v>
      </c>
      <c r="F59" t="s">
        <v>30</v>
      </c>
      <c r="G59" t="s">
        <v>31</v>
      </c>
      <c r="H59" t="s">
        <v>32</v>
      </c>
      <c r="I59" t="s">
        <v>32</v>
      </c>
      <c r="J59" t="n">
        <v>6.0</v>
      </c>
      <c r="K59" t="n">
        <f>SUM(M59:INDEX(M59:XFD59,1,M3))</f>
        <v>0.0</v>
      </c>
      <c r="L59" s="37"/>
    </row>
    <row r="60">
      <c r="A60" t="s">
        <v>298</v>
      </c>
      <c r="B60" t="s">
        <v>299</v>
      </c>
      <c r="C60" t="s">
        <v>300</v>
      </c>
      <c r="D60" t="s">
        <v>301</v>
      </c>
      <c r="E60" t="s">
        <v>302</v>
      </c>
      <c r="F60" t="s">
        <v>30</v>
      </c>
      <c r="G60" t="s">
        <v>31</v>
      </c>
      <c r="H60" t="s">
        <v>32</v>
      </c>
      <c r="I60" t="s">
        <v>32</v>
      </c>
      <c r="J60" t="n">
        <v>8.0</v>
      </c>
      <c r="K60" t="n">
        <f>SUM(M60:INDEX(M60:XFD60,1,M3))</f>
        <v>0.0</v>
      </c>
      <c r="L60" s="37"/>
    </row>
    <row r="61">
      <c r="A61" t="s">
        <v>303</v>
      </c>
      <c r="B61" t="s">
        <v>304</v>
      </c>
      <c r="C61" t="s">
        <v>305</v>
      </c>
      <c r="D61" t="s">
        <v>306</v>
      </c>
      <c r="E61" t="s">
        <v>307</v>
      </c>
      <c r="F61" t="s">
        <v>30</v>
      </c>
      <c r="G61" t="s">
        <v>31</v>
      </c>
      <c r="H61" t="s">
        <v>32</v>
      </c>
      <c r="I61" t="s">
        <v>32</v>
      </c>
      <c r="J61" t="n">
        <v>1.0</v>
      </c>
      <c r="K61" t="n">
        <f>SUM(M61:INDEX(M61:XFD61,1,M3))</f>
        <v>0.0</v>
      </c>
      <c r="L61" s="37"/>
    </row>
    <row r="62">
      <c r="A62" t="s">
        <v>308</v>
      </c>
      <c r="B62" t="s">
        <v>309</v>
      </c>
      <c r="C62" t="s">
        <v>310</v>
      </c>
      <c r="D62" t="s">
        <v>311</v>
      </c>
      <c r="E62" t="s">
        <v>312</v>
      </c>
      <c r="F62" t="s">
        <v>30</v>
      </c>
      <c r="G62" t="s">
        <v>31</v>
      </c>
      <c r="H62" t="s">
        <v>32</v>
      </c>
      <c r="I62" t="s">
        <v>32</v>
      </c>
      <c r="J62" t="n">
        <v>5.0</v>
      </c>
      <c r="K62" t="n">
        <f>SUM(M62:INDEX(M62:XFD62,1,M3))</f>
        <v>0.0</v>
      </c>
      <c r="L62" s="37"/>
    </row>
    <row r="63">
      <c r="A63" t="s">
        <v>313</v>
      </c>
      <c r="B63" t="s">
        <v>314</v>
      </c>
      <c r="C63" t="s">
        <v>315</v>
      </c>
      <c r="D63" t="s">
        <v>316</v>
      </c>
      <c r="E63" t="s">
        <v>317</v>
      </c>
      <c r="F63" t="s">
        <v>30</v>
      </c>
      <c r="G63" t="s">
        <v>31</v>
      </c>
      <c r="H63" t="s">
        <v>32</v>
      </c>
      <c r="I63" t="s">
        <v>32</v>
      </c>
      <c r="J63" t="n">
        <v>6.0</v>
      </c>
      <c r="K63" t="n">
        <f>SUM(M63:INDEX(M63:XFD63,1,M3))</f>
        <v>0.0</v>
      </c>
      <c r="L63" s="37"/>
    </row>
    <row r="64">
      <c r="A64" t="s">
        <v>318</v>
      </c>
      <c r="B64" t="s">
        <v>319</v>
      </c>
      <c r="C64" t="s">
        <v>320</v>
      </c>
      <c r="D64" t="s">
        <v>321</v>
      </c>
      <c r="E64" t="s">
        <v>322</v>
      </c>
      <c r="F64" t="s">
        <v>30</v>
      </c>
      <c r="G64" t="s">
        <v>31</v>
      </c>
      <c r="H64" t="s">
        <v>32</v>
      </c>
      <c r="I64" t="s">
        <v>32</v>
      </c>
      <c r="J64" t="n">
        <v>5.0</v>
      </c>
      <c r="K64" t="n">
        <f>SUM(M64:INDEX(M64:XFD64,1,M3))</f>
        <v>0.0</v>
      </c>
      <c r="L64" s="37"/>
    </row>
    <row r="65">
      <c r="A65" t="s">
        <v>323</v>
      </c>
      <c r="B65" t="s">
        <v>324</v>
      </c>
      <c r="C65" t="s">
        <v>325</v>
      </c>
      <c r="D65" t="s">
        <v>326</v>
      </c>
      <c r="E65" t="s">
        <v>327</v>
      </c>
      <c r="F65" t="s">
        <v>30</v>
      </c>
      <c r="G65" t="s">
        <v>31</v>
      </c>
      <c r="H65" t="s">
        <v>32</v>
      </c>
      <c r="I65" t="s">
        <v>32</v>
      </c>
      <c r="J65" t="n">
        <v>6.0</v>
      </c>
      <c r="K65" t="n">
        <f>SUM(M65:INDEX(M65:XFD65,1,M3))</f>
        <v>0.0</v>
      </c>
      <c r="L65" s="37"/>
    </row>
    <row r="66">
      <c r="A66" t="s">
        <v>328</v>
      </c>
      <c r="B66" t="s">
        <v>329</v>
      </c>
      <c r="C66" t="s">
        <v>330</v>
      </c>
      <c r="D66" t="s">
        <v>331</v>
      </c>
      <c r="E66" t="s">
        <v>332</v>
      </c>
      <c r="F66" t="s">
        <v>30</v>
      </c>
      <c r="G66" t="s">
        <v>31</v>
      </c>
      <c r="H66" t="s">
        <v>32</v>
      </c>
      <c r="I66" t="s">
        <v>32</v>
      </c>
      <c r="J66" t="n">
        <v>2.0</v>
      </c>
      <c r="K66" t="n">
        <f>SUM(M66:INDEX(M66:XFD66,1,M3))</f>
        <v>0.0</v>
      </c>
      <c r="L66" s="37"/>
    </row>
    <row r="67">
      <c r="A67" t="s">
        <v>333</v>
      </c>
      <c r="B67" t="s">
        <v>334</v>
      </c>
      <c r="C67" t="s">
        <v>335</v>
      </c>
      <c r="D67" t="s">
        <v>336</v>
      </c>
      <c r="E67" t="s">
        <v>337</v>
      </c>
      <c r="F67" t="s">
        <v>30</v>
      </c>
      <c r="G67" t="s">
        <v>31</v>
      </c>
      <c r="H67" t="s">
        <v>32</v>
      </c>
      <c r="I67" t="s">
        <v>32</v>
      </c>
      <c r="J67" t="n">
        <v>10.0</v>
      </c>
      <c r="K67" t="n">
        <f>SUM(M67:INDEX(M67:XFD67,1,M3))</f>
        <v>0.0</v>
      </c>
      <c r="L67" s="37"/>
    </row>
    <row r="68">
      <c r="A68" t="s">
        <v>338</v>
      </c>
      <c r="B68" t="s">
        <v>339</v>
      </c>
      <c r="C68" t="s">
        <v>340</v>
      </c>
      <c r="D68" t="s">
        <v>341</v>
      </c>
      <c r="E68" t="s">
        <v>342</v>
      </c>
      <c r="F68" t="s">
        <v>30</v>
      </c>
      <c r="G68" t="s">
        <v>31</v>
      </c>
      <c r="H68" t="s">
        <v>32</v>
      </c>
      <c r="I68" t="s">
        <v>32</v>
      </c>
      <c r="J68" t="n">
        <v>12.0</v>
      </c>
      <c r="K68" t="n">
        <f>SUM(M68:INDEX(M68:XFD68,1,M3))</f>
        <v>0.0</v>
      </c>
      <c r="L68" s="37"/>
    </row>
    <row r="69">
      <c r="A69" t="s">
        <v>343</v>
      </c>
      <c r="B69" t="s">
        <v>344</v>
      </c>
      <c r="C69" t="s">
        <v>345</v>
      </c>
      <c r="D69" t="s">
        <v>346</v>
      </c>
      <c r="E69" t="s">
        <v>347</v>
      </c>
      <c r="F69" t="s">
        <v>30</v>
      </c>
      <c r="G69" t="s">
        <v>31</v>
      </c>
      <c r="H69" t="s">
        <v>32</v>
      </c>
      <c r="I69" t="s">
        <v>32</v>
      </c>
      <c r="J69" t="n">
        <v>4.0</v>
      </c>
      <c r="K69" t="n">
        <f>SUM(M69:INDEX(M69:XFD69,1,M3))</f>
        <v>0.0</v>
      </c>
      <c r="L69" s="37"/>
    </row>
    <row r="70">
      <c r="A70" t="s">
        <v>348</v>
      </c>
      <c r="B70" t="s">
        <v>349</v>
      </c>
      <c r="C70" t="s">
        <v>350</v>
      </c>
      <c r="D70" t="s">
        <v>351</v>
      </c>
      <c r="E70" t="s">
        <v>352</v>
      </c>
      <c r="F70" t="s">
        <v>30</v>
      </c>
      <c r="G70" t="s">
        <v>31</v>
      </c>
      <c r="H70" t="s">
        <v>32</v>
      </c>
      <c r="I70" t="s">
        <v>32</v>
      </c>
      <c r="J70" t="n">
        <v>1.0</v>
      </c>
      <c r="K70" t="n">
        <f>SUM(M70:INDEX(M70:XFD70,1,M3))</f>
        <v>0.0</v>
      </c>
      <c r="L70" s="37"/>
    </row>
    <row r="71">
      <c r="A71" t="s">
        <v>353</v>
      </c>
      <c r="B71" t="s">
        <v>354</v>
      </c>
      <c r="C71" t="s">
        <v>355</v>
      </c>
      <c r="D71" t="s">
        <v>356</v>
      </c>
      <c r="E71" t="s">
        <v>357</v>
      </c>
      <c r="F71" t="s">
        <v>30</v>
      </c>
      <c r="G71" t="s">
        <v>31</v>
      </c>
      <c r="H71" t="s">
        <v>32</v>
      </c>
      <c r="I71" t="s">
        <v>32</v>
      </c>
      <c r="J71" t="n">
        <v>1.0</v>
      </c>
      <c r="K71" t="n">
        <f>SUM(M71:INDEX(M71:XFD71,1,M3))</f>
        <v>0.0</v>
      </c>
      <c r="L71" s="37"/>
    </row>
    <row r="72">
      <c r="A72" t="s">
        <v>358</v>
      </c>
      <c r="B72" t="s">
        <v>359</v>
      </c>
      <c r="C72" t="s">
        <v>360</v>
      </c>
      <c r="D72" t="s">
        <v>361</v>
      </c>
      <c r="E72" t="s">
        <v>362</v>
      </c>
      <c r="F72" t="s">
        <v>30</v>
      </c>
      <c r="G72" t="s">
        <v>31</v>
      </c>
      <c r="H72" t="s">
        <v>32</v>
      </c>
      <c r="I72" t="s">
        <v>32</v>
      </c>
      <c r="J72" t="n">
        <v>5.0</v>
      </c>
      <c r="K72" t="n">
        <f>SUM(M72:INDEX(M72:XFD72,1,M3))</f>
        <v>0.0</v>
      </c>
      <c r="L72" s="37"/>
    </row>
    <row r="73">
      <c r="A73" t="s">
        <v>363</v>
      </c>
      <c r="B73" t="s">
        <v>364</v>
      </c>
      <c r="C73" t="s">
        <v>365</v>
      </c>
      <c r="D73" t="s">
        <v>366</v>
      </c>
      <c r="E73" t="s">
        <v>367</v>
      </c>
      <c r="F73" t="s">
        <v>30</v>
      </c>
      <c r="G73" t="s">
        <v>31</v>
      </c>
      <c r="H73" t="s">
        <v>32</v>
      </c>
      <c r="I73" t="s">
        <v>32</v>
      </c>
      <c r="J73" t="n">
        <v>8.0</v>
      </c>
      <c r="K73" t="n">
        <f>SUM(M73:INDEX(M73:XFD73,1,M3))</f>
        <v>0.0</v>
      </c>
      <c r="L73" s="37"/>
    </row>
    <row r="74">
      <c r="A74" t="s">
        <v>368</v>
      </c>
      <c r="B74" t="s">
        <v>369</v>
      </c>
      <c r="C74" t="s">
        <v>370</v>
      </c>
      <c r="D74" t="s">
        <v>371</v>
      </c>
      <c r="E74" t="s">
        <v>372</v>
      </c>
      <c r="F74" t="s">
        <v>30</v>
      </c>
      <c r="G74" t="s">
        <v>31</v>
      </c>
      <c r="H74" t="s">
        <v>32</v>
      </c>
      <c r="I74" t="s">
        <v>32</v>
      </c>
      <c r="J74" t="n">
        <v>5.0</v>
      </c>
      <c r="K74" t="n">
        <f>SUM(M74:INDEX(M74:XFD74,1,M3))</f>
        <v>0.0</v>
      </c>
      <c r="L74" s="37"/>
    </row>
    <row r="75">
      <c r="A75" t="s">
        <v>373</v>
      </c>
      <c r="B75" t="s">
        <v>374</v>
      </c>
      <c r="C75" t="s">
        <v>375</v>
      </c>
      <c r="D75" t="s">
        <v>376</v>
      </c>
      <c r="E75" t="s">
        <v>377</v>
      </c>
      <c r="F75" t="s">
        <v>30</v>
      </c>
      <c r="G75" t="s">
        <v>31</v>
      </c>
      <c r="H75" t="s">
        <v>32</v>
      </c>
      <c r="I75" t="s">
        <v>32</v>
      </c>
      <c r="J75" t="n">
        <v>9.0</v>
      </c>
      <c r="K75" t="n">
        <f>SUM(M75:INDEX(M75:XFD75,1,M3))</f>
        <v>0.0</v>
      </c>
      <c r="L75" s="37"/>
    </row>
    <row r="76">
      <c r="A76" t="s">
        <v>378</v>
      </c>
      <c r="B76" t="s">
        <v>379</v>
      </c>
      <c r="C76" t="s">
        <v>380</v>
      </c>
      <c r="D76" t="s">
        <v>381</v>
      </c>
      <c r="E76" t="s">
        <v>382</v>
      </c>
      <c r="F76" t="s">
        <v>30</v>
      </c>
      <c r="G76" t="s">
        <v>31</v>
      </c>
      <c r="H76" t="s">
        <v>32</v>
      </c>
      <c r="I76" t="s">
        <v>32</v>
      </c>
      <c r="J76" t="n">
        <v>4.0</v>
      </c>
      <c r="K76" t="n">
        <f>SUM(M76:INDEX(M76:XFD76,1,M3))</f>
        <v>0.0</v>
      </c>
      <c r="L76" s="37"/>
    </row>
    <row r="77">
      <c r="A77" t="s">
        <v>383</v>
      </c>
      <c r="B77" t="s">
        <v>384</v>
      </c>
      <c r="C77" t="s">
        <v>385</v>
      </c>
      <c r="D77" t="s">
        <v>386</v>
      </c>
      <c r="E77" t="s">
        <v>387</v>
      </c>
      <c r="F77" t="s">
        <v>30</v>
      </c>
      <c r="G77" t="s">
        <v>31</v>
      </c>
      <c r="H77" t="s">
        <v>32</v>
      </c>
      <c r="I77" t="s">
        <v>32</v>
      </c>
      <c r="J77" t="n">
        <v>5.0</v>
      </c>
      <c r="K77" t="n">
        <f>SUM(M77:INDEX(M77:XFD77,1,M3))</f>
        <v>0.0</v>
      </c>
      <c r="L77" s="37"/>
    </row>
    <row r="78">
      <c r="A78" t="s">
        <v>388</v>
      </c>
      <c r="B78" t="s">
        <v>389</v>
      </c>
      <c r="C78" t="s">
        <v>390</v>
      </c>
      <c r="D78" t="s">
        <v>391</v>
      </c>
      <c r="E78" t="s">
        <v>392</v>
      </c>
      <c r="F78" t="s">
        <v>30</v>
      </c>
      <c r="G78" t="s">
        <v>31</v>
      </c>
      <c r="H78" t="s">
        <v>32</v>
      </c>
      <c r="I78" t="s">
        <v>32</v>
      </c>
      <c r="J78" t="n">
        <v>10.0</v>
      </c>
      <c r="K78" t="n">
        <f>SUM(M78:INDEX(M78:XFD78,1,M3))</f>
        <v>0.0</v>
      </c>
      <c r="L78" s="37"/>
    </row>
    <row r="79">
      <c r="A79" t="s">
        <v>393</v>
      </c>
      <c r="B79" t="s">
        <v>394</v>
      </c>
      <c r="C79" t="s">
        <v>395</v>
      </c>
      <c r="D79" t="s">
        <v>396</v>
      </c>
      <c r="E79" t="s">
        <v>397</v>
      </c>
      <c r="F79" t="s">
        <v>30</v>
      </c>
      <c r="G79" t="s">
        <v>31</v>
      </c>
      <c r="H79" t="s">
        <v>32</v>
      </c>
      <c r="I79" t="s">
        <v>32</v>
      </c>
      <c r="J79" t="n">
        <v>1.0</v>
      </c>
      <c r="K79" t="n">
        <f>SUM(M79:INDEX(M79:XFD79,1,M3))</f>
        <v>0.0</v>
      </c>
      <c r="L79" s="37"/>
    </row>
    <row r="80">
      <c r="A80" t="s">
        <v>398</v>
      </c>
      <c r="B80" t="s">
        <v>399</v>
      </c>
      <c r="C80" t="s">
        <v>400</v>
      </c>
      <c r="D80" t="s">
        <v>401</v>
      </c>
      <c r="E80" t="s">
        <v>402</v>
      </c>
      <c r="F80" t="s">
        <v>30</v>
      </c>
      <c r="G80" t="s">
        <v>31</v>
      </c>
      <c r="H80" t="s">
        <v>32</v>
      </c>
      <c r="I80" t="s">
        <v>32</v>
      </c>
      <c r="J80" t="n">
        <v>1.0</v>
      </c>
      <c r="K80" t="n">
        <f>SUM(M80:INDEX(M80:XFD80,1,M3))</f>
        <v>0.0</v>
      </c>
      <c r="L80" s="37"/>
    </row>
    <row r="81">
      <c r="A81" t="s">
        <v>403</v>
      </c>
      <c r="B81" t="s">
        <v>404</v>
      </c>
      <c r="C81" t="s">
        <v>405</v>
      </c>
      <c r="D81" t="s">
        <v>406</v>
      </c>
      <c r="E81" t="s">
        <v>407</v>
      </c>
      <c r="F81" t="s">
        <v>30</v>
      </c>
      <c r="G81" t="s">
        <v>31</v>
      </c>
      <c r="H81" t="s">
        <v>32</v>
      </c>
      <c r="I81" t="s">
        <v>32</v>
      </c>
      <c r="J81" t="n">
        <v>3.0</v>
      </c>
      <c r="K81" t="n">
        <f>SUM(M81:INDEX(M81:XFD81,1,M3))</f>
        <v>0.0</v>
      </c>
      <c r="L81" s="37"/>
    </row>
    <row r="82">
      <c r="A82" t="s">
        <v>408</v>
      </c>
      <c r="B82" t="s">
        <v>409</v>
      </c>
      <c r="C82" t="s">
        <v>410</v>
      </c>
      <c r="D82" t="s">
        <v>411</v>
      </c>
      <c r="E82" t="s">
        <v>412</v>
      </c>
      <c r="F82" t="s">
        <v>30</v>
      </c>
      <c r="G82" t="s">
        <v>31</v>
      </c>
      <c r="H82" t="s">
        <v>32</v>
      </c>
      <c r="I82" t="s">
        <v>32</v>
      </c>
      <c r="J82" t="n">
        <v>5.0</v>
      </c>
      <c r="K82" t="n">
        <f>SUM(M82:INDEX(M82:XFD82,1,M3))</f>
        <v>0.0</v>
      </c>
      <c r="L82" s="37"/>
    </row>
    <row r="83">
      <c r="A83" t="s">
        <v>413</v>
      </c>
      <c r="B83" t="s">
        <v>414</v>
      </c>
      <c r="C83" t="s">
        <v>415</v>
      </c>
      <c r="D83" t="s">
        <v>416</v>
      </c>
      <c r="E83" t="s">
        <v>417</v>
      </c>
      <c r="F83" t="s">
        <v>30</v>
      </c>
      <c r="G83" t="s">
        <v>31</v>
      </c>
      <c r="H83" t="s">
        <v>32</v>
      </c>
      <c r="I83" t="s">
        <v>32</v>
      </c>
      <c r="J83" t="n">
        <v>11.0</v>
      </c>
      <c r="K83" t="n">
        <f>SUM(M83:INDEX(M83:XFD83,1,M3))</f>
        <v>0.0</v>
      </c>
      <c r="L83" s="37"/>
    </row>
    <row r="84">
      <c r="A84" t="s">
        <v>418</v>
      </c>
      <c r="B84" t="s">
        <v>419</v>
      </c>
      <c r="C84" t="s">
        <v>420</v>
      </c>
      <c r="D84" t="s">
        <v>421</v>
      </c>
      <c r="E84" t="s">
        <v>422</v>
      </c>
      <c r="F84" t="s">
        <v>30</v>
      </c>
      <c r="G84" t="s">
        <v>31</v>
      </c>
      <c r="H84" t="s">
        <v>32</v>
      </c>
      <c r="I84" t="s">
        <v>32</v>
      </c>
      <c r="J84" t="n">
        <v>1.0</v>
      </c>
      <c r="K84" t="n">
        <f>SUM(M84:INDEX(M84:XFD84,1,M3))</f>
        <v>0.0</v>
      </c>
      <c r="L84" s="37"/>
    </row>
    <row r="85">
      <c r="A85" t="s">
        <v>423</v>
      </c>
      <c r="B85" t="s">
        <v>424</v>
      </c>
      <c r="C85" t="s">
        <v>425</v>
      </c>
      <c r="D85" t="s">
        <v>426</v>
      </c>
      <c r="E85" t="s">
        <v>427</v>
      </c>
      <c r="F85" t="s">
        <v>30</v>
      </c>
      <c r="G85" t="s">
        <v>31</v>
      </c>
      <c r="H85" t="s">
        <v>32</v>
      </c>
      <c r="I85" t="s">
        <v>32</v>
      </c>
      <c r="J85" t="n">
        <v>1.0</v>
      </c>
      <c r="K85" t="n">
        <f>SUM(M85:INDEX(M85:XFD85,1,M3))</f>
        <v>0.0</v>
      </c>
      <c r="L85" s="37"/>
    </row>
    <row r="86">
      <c r="A86" t="s">
        <v>428</v>
      </c>
      <c r="B86" t="s">
        <v>429</v>
      </c>
      <c r="C86" t="s">
        <v>430</v>
      </c>
      <c r="D86" t="s">
        <v>431</v>
      </c>
      <c r="E86" t="s">
        <v>432</v>
      </c>
      <c r="F86" t="s">
        <v>30</v>
      </c>
      <c r="G86" t="s">
        <v>31</v>
      </c>
      <c r="H86" t="s">
        <v>32</v>
      </c>
      <c r="I86" t="s">
        <v>32</v>
      </c>
      <c r="J86" t="n">
        <v>1.0</v>
      </c>
      <c r="K86" t="n">
        <f>SUM(M86:INDEX(M86:XFD86,1,M3))</f>
        <v>0.0</v>
      </c>
      <c r="L86" s="37"/>
    </row>
    <row r="87">
      <c r="A87" t="s">
        <v>433</v>
      </c>
      <c r="B87" t="s">
        <v>434</v>
      </c>
      <c r="C87" t="s">
        <v>435</v>
      </c>
      <c r="D87" t="s">
        <v>436</v>
      </c>
      <c r="E87" t="s">
        <v>437</v>
      </c>
      <c r="F87" t="s">
        <v>30</v>
      </c>
      <c r="G87" t="s">
        <v>31</v>
      </c>
      <c r="H87" t="s">
        <v>32</v>
      </c>
      <c r="I87" t="s">
        <v>32</v>
      </c>
      <c r="J87" t="n">
        <v>2.0</v>
      </c>
      <c r="K87" t="n">
        <f>SUM(M87:INDEX(M87:XFD87,1,M3))</f>
        <v>0.0</v>
      </c>
      <c r="L87" s="37"/>
    </row>
    <row r="88">
      <c r="A88" t="s">
        <v>438</v>
      </c>
      <c r="B88" t="s">
        <v>439</v>
      </c>
      <c r="C88" t="s">
        <v>440</v>
      </c>
      <c r="D88" t="s">
        <v>441</v>
      </c>
      <c r="E88" t="s">
        <v>442</v>
      </c>
      <c r="F88" t="s">
        <v>30</v>
      </c>
      <c r="G88" t="s">
        <v>31</v>
      </c>
      <c r="H88" t="s">
        <v>32</v>
      </c>
      <c r="I88" t="s">
        <v>32</v>
      </c>
      <c r="J88" t="n">
        <v>1.0</v>
      </c>
      <c r="K88" t="n">
        <f>SUM(M88:INDEX(M88:XFD88,1,M3))</f>
        <v>0.0</v>
      </c>
      <c r="L88" s="37"/>
    </row>
    <row r="89">
      <c r="A89" t="s">
        <v>443</v>
      </c>
      <c r="B89" t="s">
        <v>444</v>
      </c>
      <c r="C89" t="s">
        <v>445</v>
      </c>
      <c r="D89" t="s">
        <v>446</v>
      </c>
      <c r="E89" t="s">
        <v>447</v>
      </c>
      <c r="F89" t="s">
        <v>30</v>
      </c>
      <c r="G89" t="s">
        <v>31</v>
      </c>
      <c r="H89" t="s">
        <v>32</v>
      </c>
      <c r="I89" t="s">
        <v>32</v>
      </c>
      <c r="J89" t="n">
        <v>9.0</v>
      </c>
      <c r="K89" t="n">
        <f>SUM(M89:INDEX(M89:XFD89,1,M3))</f>
        <v>0.0</v>
      </c>
      <c r="L89" s="37"/>
    </row>
    <row r="90">
      <c r="A90" t="s">
        <v>448</v>
      </c>
      <c r="B90" t="s">
        <v>449</v>
      </c>
      <c r="C90" t="s">
        <v>450</v>
      </c>
      <c r="D90" t="s">
        <v>451</v>
      </c>
      <c r="E90" t="s">
        <v>452</v>
      </c>
      <c r="F90" t="s">
        <v>30</v>
      </c>
      <c r="G90" t="s">
        <v>31</v>
      </c>
      <c r="H90" t="s">
        <v>32</v>
      </c>
      <c r="I90" t="s">
        <v>32</v>
      </c>
      <c r="J90" t="n">
        <v>2.0</v>
      </c>
      <c r="K90" t="n">
        <f>SUM(M90:INDEX(M90:XFD90,1,M3))</f>
        <v>0.0</v>
      </c>
      <c r="L90" s="37"/>
    </row>
    <row r="91">
      <c r="A91" t="s">
        <v>453</v>
      </c>
      <c r="B91" t="s">
        <v>454</v>
      </c>
      <c r="C91" t="s">
        <v>455</v>
      </c>
      <c r="D91" t="s">
        <v>456</v>
      </c>
      <c r="E91" t="s">
        <v>457</v>
      </c>
      <c r="F91" t="s">
        <v>30</v>
      </c>
      <c r="G91" t="s">
        <v>31</v>
      </c>
      <c r="H91" t="s">
        <v>32</v>
      </c>
      <c r="I91" t="s">
        <v>32</v>
      </c>
      <c r="J91" t="n">
        <v>2.0</v>
      </c>
      <c r="K91" t="n">
        <f>SUM(M91:INDEX(M91:XFD91,1,M3))</f>
        <v>0.0</v>
      </c>
      <c r="L91" s="37"/>
    </row>
    <row r="92">
      <c r="A92" t="s">
        <v>458</v>
      </c>
      <c r="B92" t="s">
        <v>459</v>
      </c>
      <c r="C92" t="s">
        <v>460</v>
      </c>
      <c r="D92" t="s">
        <v>461</v>
      </c>
      <c r="E92" t="s">
        <v>462</v>
      </c>
      <c r="F92" t="s">
        <v>30</v>
      </c>
      <c r="G92" t="s">
        <v>31</v>
      </c>
      <c r="H92" t="s">
        <v>32</v>
      </c>
      <c r="I92" t="s">
        <v>32</v>
      </c>
      <c r="J92" t="n">
        <v>1.0</v>
      </c>
      <c r="K92" t="n">
        <f>SUM(M92:INDEX(M92:XFD92,1,M3))</f>
        <v>0.0</v>
      </c>
      <c r="L92" s="37"/>
    </row>
    <row r="93">
      <c r="A93" t="s">
        <v>463</v>
      </c>
      <c r="B93" t="s">
        <v>464</v>
      </c>
      <c r="C93" t="s">
        <v>465</v>
      </c>
      <c r="D93" t="s">
        <v>466</v>
      </c>
      <c r="E93" t="s">
        <v>467</v>
      </c>
      <c r="F93" t="s">
        <v>30</v>
      </c>
      <c r="G93" t="s">
        <v>31</v>
      </c>
      <c r="H93" t="s">
        <v>32</v>
      </c>
      <c r="I93" t="s">
        <v>32</v>
      </c>
      <c r="J93" t="n">
        <v>2.0</v>
      </c>
      <c r="K93" t="n">
        <f>SUM(M93:INDEX(M93:XFD93,1,M3))</f>
        <v>0.0</v>
      </c>
      <c r="L93" s="37"/>
    </row>
    <row r="94">
      <c r="A94" t="s">
        <v>468</v>
      </c>
      <c r="B94" t="s">
        <v>469</v>
      </c>
      <c r="C94" t="s">
        <v>470</v>
      </c>
      <c r="D94" t="s">
        <v>471</v>
      </c>
      <c r="E94" t="s">
        <v>472</v>
      </c>
      <c r="F94" t="s">
        <v>30</v>
      </c>
      <c r="G94" t="s">
        <v>31</v>
      </c>
      <c r="H94" t="s">
        <v>32</v>
      </c>
      <c r="I94" t="s">
        <v>32</v>
      </c>
      <c r="J94" t="n">
        <v>3.0</v>
      </c>
      <c r="K94" t="n">
        <f>SUM(M94:INDEX(M94:XFD94,1,M3))</f>
        <v>0.0</v>
      </c>
      <c r="L94" s="37"/>
    </row>
    <row r="95">
      <c r="A95" t="s">
        <v>473</v>
      </c>
      <c r="B95" t="s">
        <v>474</v>
      </c>
      <c r="C95" t="s">
        <v>475</v>
      </c>
      <c r="D95" t="s">
        <v>476</v>
      </c>
      <c r="E95" t="s">
        <v>477</v>
      </c>
      <c r="F95" t="s">
        <v>30</v>
      </c>
      <c r="G95" t="s">
        <v>31</v>
      </c>
      <c r="H95" t="s">
        <v>32</v>
      </c>
      <c r="I95" t="s">
        <v>32</v>
      </c>
      <c r="J95" t="n">
        <v>5.0</v>
      </c>
      <c r="K95" t="n">
        <f>SUM(M95:INDEX(M95:XFD95,1,M3))</f>
        <v>0.0</v>
      </c>
      <c r="L95" s="37"/>
    </row>
    <row r="96">
      <c r="A96" t="s">
        <v>478</v>
      </c>
      <c r="B96" t="s">
        <v>479</v>
      </c>
      <c r="C96" t="s">
        <v>480</v>
      </c>
      <c r="D96" t="s">
        <v>481</v>
      </c>
      <c r="E96" t="s">
        <v>482</v>
      </c>
      <c r="F96" t="s">
        <v>30</v>
      </c>
      <c r="G96" t="s">
        <v>31</v>
      </c>
      <c r="H96" t="s">
        <v>32</v>
      </c>
      <c r="I96" t="s">
        <v>32</v>
      </c>
      <c r="J96" t="n">
        <v>3.0</v>
      </c>
      <c r="K96" t="n">
        <f>SUM(M96:INDEX(M96:XFD96,1,M3))</f>
        <v>0.0</v>
      </c>
      <c r="L96" s="37"/>
    </row>
    <row r="97">
      <c r="A97" t="s">
        <v>483</v>
      </c>
      <c r="B97" t="s">
        <v>484</v>
      </c>
      <c r="C97" t="s">
        <v>485</v>
      </c>
      <c r="D97" t="s">
        <v>486</v>
      </c>
      <c r="E97" t="s">
        <v>487</v>
      </c>
      <c r="F97" t="s">
        <v>30</v>
      </c>
      <c r="G97" t="s">
        <v>31</v>
      </c>
      <c r="H97" t="s">
        <v>32</v>
      </c>
      <c r="I97" t="s">
        <v>32</v>
      </c>
      <c r="J97" t="n">
        <v>3.0</v>
      </c>
      <c r="K97" t="n">
        <f>SUM(M97:INDEX(M97:XFD97,1,M3))</f>
        <v>0.0</v>
      </c>
      <c r="L97" s="37"/>
    </row>
    <row r="98">
      <c r="A98" t="s">
        <v>488</v>
      </c>
      <c r="B98" t="s">
        <v>489</v>
      </c>
      <c r="C98" t="s">
        <v>490</v>
      </c>
      <c r="D98" t="s">
        <v>491</v>
      </c>
      <c r="E98" t="s">
        <v>492</v>
      </c>
      <c r="F98" t="s">
        <v>30</v>
      </c>
      <c r="G98" t="s">
        <v>31</v>
      </c>
      <c r="H98" t="s">
        <v>32</v>
      </c>
      <c r="I98" t="s">
        <v>32</v>
      </c>
      <c r="J98" t="n">
        <v>1.0</v>
      </c>
      <c r="K98" t="n">
        <f>SUM(M98:INDEX(M98:XFD98,1,M3))</f>
        <v>0.0</v>
      </c>
      <c r="L98" s="37"/>
    </row>
    <row r="99">
      <c r="A99" t="s">
        <v>493</v>
      </c>
      <c r="B99" t="s">
        <v>494</v>
      </c>
      <c r="C99" t="s">
        <v>495</v>
      </c>
      <c r="D99" t="s">
        <v>496</v>
      </c>
      <c r="E99" t="s">
        <v>497</v>
      </c>
      <c r="F99" t="s">
        <v>30</v>
      </c>
      <c r="G99" t="s">
        <v>31</v>
      </c>
      <c r="H99" t="s">
        <v>32</v>
      </c>
      <c r="I99" t="s">
        <v>32</v>
      </c>
      <c r="J99" t="n">
        <v>2.0</v>
      </c>
      <c r="K99" t="n">
        <f>SUM(M99:INDEX(M99:XFD99,1,M3))</f>
        <v>0.0</v>
      </c>
      <c r="L99" s="37"/>
    </row>
    <row r="100">
      <c r="A100" t="s">
        <v>498</v>
      </c>
      <c r="B100" t="s">
        <v>499</v>
      </c>
      <c r="C100" t="s">
        <v>500</v>
      </c>
      <c r="D100" t="s">
        <v>501</v>
      </c>
      <c r="E100" t="s">
        <v>502</v>
      </c>
      <c r="F100" t="s">
        <v>30</v>
      </c>
      <c r="G100" t="s">
        <v>31</v>
      </c>
      <c r="H100" t="s">
        <v>32</v>
      </c>
      <c r="I100" t="s">
        <v>32</v>
      </c>
      <c r="J100" t="n">
        <v>2.0</v>
      </c>
      <c r="K100" t="n">
        <f>SUM(M100:INDEX(M100:XFD100,1,M3))</f>
        <v>0.0</v>
      </c>
      <c r="L100" s="37"/>
    </row>
    <row r="101">
      <c r="A101" t="s">
        <v>503</v>
      </c>
      <c r="B101" t="s">
        <v>504</v>
      </c>
      <c r="C101" t="s">
        <v>505</v>
      </c>
      <c r="D101" t="s">
        <v>506</v>
      </c>
      <c r="E101" t="s">
        <v>507</v>
      </c>
      <c r="F101" t="s">
        <v>30</v>
      </c>
      <c r="G101" t="s">
        <v>31</v>
      </c>
      <c r="H101" t="s">
        <v>32</v>
      </c>
      <c r="I101" t="s">
        <v>32</v>
      </c>
      <c r="J101" t="n">
        <v>5.0</v>
      </c>
      <c r="K101" t="n">
        <f>SUM(M101:INDEX(M101:XFD101,1,M3))</f>
        <v>0.0</v>
      </c>
      <c r="L101" s="37"/>
    </row>
    <row r="102">
      <c r="A102" t="s">
        <v>508</v>
      </c>
      <c r="B102" t="s">
        <v>509</v>
      </c>
      <c r="C102" t="s">
        <v>510</v>
      </c>
      <c r="D102" t="s">
        <v>511</v>
      </c>
      <c r="E102" t="s">
        <v>512</v>
      </c>
      <c r="F102" t="s">
        <v>30</v>
      </c>
      <c r="G102" t="s">
        <v>31</v>
      </c>
      <c r="H102" t="s">
        <v>32</v>
      </c>
      <c r="I102" t="s">
        <v>32</v>
      </c>
      <c r="J102" t="n">
        <v>1.0</v>
      </c>
      <c r="K102" t="n">
        <f>SUM(M102:INDEX(M102:XFD102,1,M3))</f>
        <v>0.0</v>
      </c>
      <c r="L102" s="37"/>
    </row>
    <row r="103">
      <c r="A103" t="s">
        <v>513</v>
      </c>
      <c r="B103" t="s">
        <v>514</v>
      </c>
      <c r="C103" t="s">
        <v>515</v>
      </c>
      <c r="D103" t="s">
        <v>516</v>
      </c>
      <c r="E103" t="s">
        <v>517</v>
      </c>
      <c r="F103" t="s">
        <v>30</v>
      </c>
      <c r="G103" t="s">
        <v>31</v>
      </c>
      <c r="H103" t="s">
        <v>32</v>
      </c>
      <c r="I103" t="s">
        <v>32</v>
      </c>
      <c r="J103" t="n">
        <v>20.0</v>
      </c>
      <c r="K103" t="n">
        <f>SUM(M103:INDEX(M103:XFD103,1,M3))</f>
        <v>0.0</v>
      </c>
      <c r="L103" s="37"/>
    </row>
    <row r="104">
      <c r="A104" t="s">
        <v>518</v>
      </c>
      <c r="B104" t="s">
        <v>519</v>
      </c>
      <c r="C104" t="s">
        <v>520</v>
      </c>
      <c r="D104" t="s">
        <v>521</v>
      </c>
      <c r="E104" t="s">
        <v>522</v>
      </c>
      <c r="F104" t="s">
        <v>30</v>
      </c>
      <c r="G104" t="s">
        <v>31</v>
      </c>
      <c r="H104" t="s">
        <v>32</v>
      </c>
      <c r="I104" t="s">
        <v>32</v>
      </c>
      <c r="J104" t="n">
        <v>3.0</v>
      </c>
      <c r="K104" t="n">
        <f>SUM(M104:INDEX(M104:XFD104,1,M3))</f>
        <v>0.0</v>
      </c>
      <c r="L104" s="37"/>
    </row>
    <row r="105">
      <c r="A105" t="s">
        <v>523</v>
      </c>
      <c r="B105" t="s">
        <v>524</v>
      </c>
      <c r="C105" t="s">
        <v>525</v>
      </c>
      <c r="D105" t="s">
        <v>526</v>
      </c>
      <c r="E105" t="s">
        <v>527</v>
      </c>
      <c r="F105" t="s">
        <v>30</v>
      </c>
      <c r="G105" t="s">
        <v>31</v>
      </c>
      <c r="H105" t="s">
        <v>32</v>
      </c>
      <c r="I105" t="s">
        <v>32</v>
      </c>
      <c r="J105" t="n">
        <v>10.0</v>
      </c>
      <c r="K105" t="n">
        <f>SUM(M105:INDEX(M105:XFD105,1,M3))</f>
        <v>0.0</v>
      </c>
      <c r="L105" s="37"/>
    </row>
    <row r="106">
      <c r="A106" t="s">
        <v>528</v>
      </c>
      <c r="B106" t="s">
        <v>529</v>
      </c>
      <c r="C106" t="s">
        <v>530</v>
      </c>
      <c r="D106" t="s">
        <v>531</v>
      </c>
      <c r="E106" t="s">
        <v>532</v>
      </c>
      <c r="F106" t="s">
        <v>30</v>
      </c>
      <c r="G106" t="s">
        <v>31</v>
      </c>
      <c r="H106" t="s">
        <v>32</v>
      </c>
      <c r="I106" t="s">
        <v>32</v>
      </c>
      <c r="J106" t="n">
        <v>10.0</v>
      </c>
      <c r="K106" t="n">
        <f>SUM(M106:INDEX(M106:XFD106,1,M3))</f>
        <v>0.0</v>
      </c>
      <c r="L106" s="37"/>
    </row>
    <row r="107">
      <c r="A107" t="s">
        <v>533</v>
      </c>
      <c r="B107" t="s">
        <v>534</v>
      </c>
      <c r="C107" t="s">
        <v>535</v>
      </c>
      <c r="D107" t="s">
        <v>536</v>
      </c>
      <c r="E107" t="s">
        <v>537</v>
      </c>
      <c r="F107" t="s">
        <v>30</v>
      </c>
      <c r="G107" t="s">
        <v>31</v>
      </c>
      <c r="H107" t="s">
        <v>32</v>
      </c>
      <c r="I107" t="s">
        <v>32</v>
      </c>
      <c r="J107" t="n">
        <v>10.0</v>
      </c>
      <c r="K107" t="n">
        <f>SUM(M107:INDEX(M107:XFD107,1,M3))</f>
        <v>0.0</v>
      </c>
      <c r="L107" s="37"/>
    </row>
    <row r="108">
      <c r="A108" t="s">
        <v>538</v>
      </c>
      <c r="B108" t="s">
        <v>539</v>
      </c>
      <c r="C108" t="s">
        <v>540</v>
      </c>
      <c r="D108" t="s">
        <v>541</v>
      </c>
      <c r="E108" t="s">
        <v>542</v>
      </c>
      <c r="F108" t="s">
        <v>30</v>
      </c>
      <c r="G108" t="s">
        <v>31</v>
      </c>
      <c r="H108" t="s">
        <v>32</v>
      </c>
      <c r="I108" t="s">
        <v>32</v>
      </c>
      <c r="J108" t="n">
        <v>5.0</v>
      </c>
      <c r="K108" t="n">
        <f>SUM(M108:INDEX(M108:XFD108,1,M3))</f>
        <v>0.0</v>
      </c>
      <c r="L108" s="37"/>
    </row>
    <row r="109">
      <c r="A109" t="s">
        <v>543</v>
      </c>
      <c r="B109" t="s">
        <v>544</v>
      </c>
      <c r="C109" t="s">
        <v>545</v>
      </c>
      <c r="D109" t="s">
        <v>546</v>
      </c>
      <c r="E109" t="s">
        <v>547</v>
      </c>
      <c r="F109" t="s">
        <v>30</v>
      </c>
      <c r="G109" t="s">
        <v>31</v>
      </c>
      <c r="H109" t="s">
        <v>32</v>
      </c>
      <c r="I109" t="s">
        <v>32</v>
      </c>
      <c r="J109" t="n">
        <v>1.0</v>
      </c>
      <c r="K109" t="n">
        <f>SUM(M109:INDEX(M109:XFD109,1,M3))</f>
        <v>0.0</v>
      </c>
      <c r="L109" s="37"/>
    </row>
    <row r="110">
      <c r="A110" t="s">
        <v>548</v>
      </c>
      <c r="B110" t="s">
        <v>549</v>
      </c>
      <c r="C110" t="s">
        <v>550</v>
      </c>
      <c r="D110" t="s">
        <v>551</v>
      </c>
      <c r="E110" t="s">
        <v>552</v>
      </c>
      <c r="F110" t="s">
        <v>30</v>
      </c>
      <c r="G110" t="s">
        <v>31</v>
      </c>
      <c r="H110" t="s">
        <v>32</v>
      </c>
      <c r="I110" t="s">
        <v>32</v>
      </c>
      <c r="J110" t="n">
        <v>1.0</v>
      </c>
      <c r="K110" t="n">
        <f>SUM(M110:INDEX(M110:XFD110,1,M3))</f>
        <v>0.0</v>
      </c>
      <c r="L110" s="37"/>
    </row>
    <row r="111">
      <c r="A111" t="s">
        <v>553</v>
      </c>
      <c r="B111" t="s">
        <v>554</v>
      </c>
      <c r="C111" t="s">
        <v>555</v>
      </c>
      <c r="D111" t="s">
        <v>556</v>
      </c>
      <c r="E111" t="s">
        <v>557</v>
      </c>
      <c r="F111" t="s">
        <v>30</v>
      </c>
      <c r="G111" t="s">
        <v>31</v>
      </c>
      <c r="H111" t="s">
        <v>32</v>
      </c>
      <c r="I111" t="s">
        <v>32</v>
      </c>
      <c r="J111" t="n">
        <v>1.0</v>
      </c>
      <c r="K111" t="n">
        <f>SUM(M111:INDEX(M111:XFD111,1,M3))</f>
        <v>0.0</v>
      </c>
      <c r="L111" s="37"/>
    </row>
    <row r="112">
      <c r="A112" t="s">
        <v>558</v>
      </c>
      <c r="B112" t="s">
        <v>559</v>
      </c>
      <c r="C112" t="s">
        <v>560</v>
      </c>
      <c r="D112" t="s">
        <v>561</v>
      </c>
      <c r="E112" t="s">
        <v>562</v>
      </c>
      <c r="F112" t="s">
        <v>30</v>
      </c>
      <c r="G112" t="s">
        <v>31</v>
      </c>
      <c r="H112" t="s">
        <v>32</v>
      </c>
      <c r="I112" t="s">
        <v>32</v>
      </c>
      <c r="J112" t="n">
        <v>1.0</v>
      </c>
      <c r="K112" t="n">
        <f>SUM(M112:INDEX(M112:XFD112,1,M3))</f>
        <v>0.0</v>
      </c>
      <c r="L112" s="37"/>
    </row>
    <row r="113">
      <c r="A113" t="s">
        <v>563</v>
      </c>
      <c r="B113" t="s">
        <v>564</v>
      </c>
      <c r="C113" t="s">
        <v>565</v>
      </c>
      <c r="D113" t="s">
        <v>566</v>
      </c>
      <c r="E113" t="s">
        <v>567</v>
      </c>
      <c r="F113" t="s">
        <v>30</v>
      </c>
      <c r="G113" t="s">
        <v>31</v>
      </c>
      <c r="H113" t="s">
        <v>32</v>
      </c>
      <c r="I113" t="s">
        <v>32</v>
      </c>
      <c r="J113" t="n">
        <v>1.0</v>
      </c>
      <c r="K113" t="n">
        <f>SUM(M113:INDEX(M113:XFD113,1,M3))</f>
        <v>0.0</v>
      </c>
      <c r="L113" s="37"/>
    </row>
    <row r="114">
      <c r="A114" t="s">
        <v>568</v>
      </c>
      <c r="B114" t="s">
        <v>569</v>
      </c>
      <c r="C114" t="s">
        <v>570</v>
      </c>
      <c r="D114" t="s">
        <v>571</v>
      </c>
      <c r="E114" t="s">
        <v>572</v>
      </c>
      <c r="F114" t="s">
        <v>30</v>
      </c>
      <c r="G114" t="s">
        <v>31</v>
      </c>
      <c r="H114" t="s">
        <v>32</v>
      </c>
      <c r="I114" t="s">
        <v>32</v>
      </c>
      <c r="J114" t="n">
        <v>1.0</v>
      </c>
      <c r="K114" t="n">
        <f>SUM(M114:INDEX(M114:XFD114,1,M3))</f>
        <v>0.0</v>
      </c>
      <c r="L114" s="37"/>
    </row>
    <row r="115" ht="8.0" customHeight="true">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c r="AK115" s="37"/>
    </row>
    <row r="116">
      <c r="A116" t="s" s="41">
        <v>573</v>
      </c>
      <c r="B116" s="42"/>
      <c r="C116" s="43"/>
      <c r="D116" s="44"/>
      <c r="E116" s="45"/>
      <c r="F116" s="46"/>
      <c r="G116" s="47"/>
      <c r="H116" s="48"/>
      <c r="I116" s="49"/>
      <c r="J116" s="50"/>
      <c r="K116" s="51"/>
      <c r="L116" s="52"/>
      <c r="M116" t="n" s="53">
        <f>IF(M3&gt;=1,"P1 - B1","")</f>
        <v>0.0</v>
      </c>
      <c r="N116" t="n" s="54">
        <f>IF(M3&gt;=2,"P1 - B2","")</f>
        <v>0.0</v>
      </c>
      <c r="O116" t="n" s="55">
        <f>IF(M3&gt;=3,"P1 - B3","")</f>
        <v>0.0</v>
      </c>
      <c r="P116" t="n" s="56">
        <f>IF(M3&gt;=4,"P1 - B4","")</f>
        <v>0.0</v>
      </c>
      <c r="Q116" t="n" s="57">
        <f>IF(M3&gt;=5,"P1 - B5","")</f>
        <v>0.0</v>
      </c>
      <c r="R116" t="n" s="58">
        <f>IF(M3&gt;=6,"P1 - B6","")</f>
        <v>0.0</v>
      </c>
      <c r="S116" t="n" s="59">
        <f>IF(M3&gt;=7,"P1 - B7","")</f>
        <v>0.0</v>
      </c>
      <c r="T116" t="n" s="60">
        <f>IF(M3&gt;=8,"P1 - B8","")</f>
        <v>0.0</v>
      </c>
      <c r="U116" t="n" s="61">
        <f>IF(M3&gt;=9,"P1 - B9","")</f>
        <v>0.0</v>
      </c>
      <c r="V116" t="n" s="62">
        <f>IF(M3&gt;=10,"P1 - B10","")</f>
        <v>0.0</v>
      </c>
      <c r="W116" t="n" s="63">
        <f>IF(M3&gt;=11,"P1 - B11","")</f>
        <v>0.0</v>
      </c>
      <c r="X116" t="n" s="64">
        <f>IF(M3&gt;=12,"P1 - B12","")</f>
        <v>0.0</v>
      </c>
      <c r="Y116" t="n" s="65">
        <f>IF(M3&gt;=13,"P1 - B13","")</f>
        <v>0.0</v>
      </c>
      <c r="Z116" t="n" s="66">
        <f>IF(M3&gt;=14,"P1 - B14","")</f>
        <v>0.0</v>
      </c>
      <c r="AA116" t="n" s="67">
        <f>IF(M3&gt;=15,"P1 - B15","")</f>
        <v>0.0</v>
      </c>
      <c r="AB116" t="n" s="68">
        <f>IF(M3&gt;=16,"P1 - B16","")</f>
        <v>0.0</v>
      </c>
      <c r="AC116" t="n" s="69">
        <f>IF(M3&gt;=17,"P1 - B17","")</f>
        <v>0.0</v>
      </c>
      <c r="AD116" t="n" s="70">
        <f>IF(M3&gt;=18,"P1 - B18","")</f>
        <v>0.0</v>
      </c>
      <c r="AE116" t="n" s="71">
        <f>IF(M3&gt;=19,"P1 - B19","")</f>
        <v>0.0</v>
      </c>
      <c r="AF116" t="n" s="72">
        <f>IF(M3&gt;=20,"P1 - B20","")</f>
        <v>0.0</v>
      </c>
      <c r="AG116" t="n" s="73">
        <f>IF(M3&gt;=21,"P1 - B21","")</f>
        <v>0.0</v>
      </c>
      <c r="AH116" t="n" s="74">
        <f>IF(M3&gt;=22,"P1 - B22","")</f>
        <v>0.0</v>
      </c>
      <c r="AI116" t="n" s="75">
        <f>IF(M3&gt;=23,"P1 - B23","")</f>
        <v>0.0</v>
      </c>
      <c r="AJ116" t="n" s="76">
        <f>IF(M3&gt;=24,"P1 - B24","")</f>
        <v>0.0</v>
      </c>
      <c r="AK116" t="n" s="77">
        <f>IF(M3&gt;=25,"P1 - B25","")</f>
        <v>0.0</v>
      </c>
    </row>
    <row r="117">
      <c r="A117" t="s" s="79">
        <v>574</v>
      </c>
      <c r="B117" s="80"/>
      <c r="C117" s="81"/>
      <c r="D117" s="82"/>
      <c r="E117" s="83"/>
      <c r="F117" s="84"/>
      <c r="G117" s="85"/>
      <c r="H117" s="86"/>
      <c r="I117" s="87"/>
      <c r="J117" s="88"/>
      <c r="K117" s="89"/>
      <c r="L117" s="90"/>
    </row>
    <row r="118">
      <c r="A118" t="s" s="92">
        <v>575</v>
      </c>
      <c r="B118" s="93"/>
      <c r="C118" s="94"/>
      <c r="D118" s="95"/>
      <c r="E118" s="96"/>
      <c r="F118" s="97"/>
      <c r="G118" s="98"/>
      <c r="H118" s="99"/>
      <c r="I118" s="100"/>
      <c r="J118" s="101"/>
      <c r="K118" s="102"/>
      <c r="L118" s="103"/>
    </row>
    <row r="119">
      <c r="A119" t="s" s="105">
        <v>576</v>
      </c>
      <c r="B119" s="106"/>
      <c r="C119" s="107"/>
      <c r="D119" s="108"/>
      <c r="E119" s="109"/>
      <c r="F119" s="110"/>
      <c r="G119" s="111"/>
      <c r="H119" s="112"/>
      <c r="I119" s="113"/>
      <c r="J119" s="114"/>
      <c r="K119" s="115"/>
      <c r="L119" s="116"/>
    </row>
    <row r="120">
      <c r="A120" t="s" s="118">
        <v>577</v>
      </c>
      <c r="B120" s="119"/>
      <c r="C120" s="120"/>
      <c r="D120" s="121"/>
      <c r="E120" s="122"/>
      <c r="F120" s="123"/>
      <c r="G120" s="124"/>
      <c r="H120" s="125"/>
      <c r="I120" s="126"/>
      <c r="J120" s="127"/>
      <c r="K120" s="128"/>
      <c r="L120" s="129"/>
    </row>
    <row r="121" ht="8.0" customHeight="true">
      <c r="A121" s="37"/>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c r="AK121" s="37"/>
    </row>
    <row r="122"/>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15:AK115"/>
    <mergeCell ref="A116:L116"/>
    <mergeCell ref="A117:L117"/>
    <mergeCell ref="A118:L118"/>
    <mergeCell ref="A119:L119"/>
    <mergeCell ref="A120:L120"/>
    <mergeCell ref="A121:AK121"/>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conditionalFormatting sqref="K96">
    <cfRule type="expression" dxfId="90" priority="91">
      <formula>OR((J96 &lt;&gt; K96), (INT(J96) &lt;&gt; J96))</formula>
    </cfRule>
  </conditionalFormatting>
  <conditionalFormatting sqref="K97">
    <cfRule type="expression" dxfId="91" priority="92">
      <formula>OR((J97 &lt;&gt; K97), (INT(J97) &lt;&gt; J97))</formula>
    </cfRule>
  </conditionalFormatting>
  <conditionalFormatting sqref="K98">
    <cfRule type="expression" dxfId="92" priority="93">
      <formula>OR((J98 &lt;&gt; K98), (INT(J98) &lt;&gt; J98))</formula>
    </cfRule>
  </conditionalFormatting>
  <conditionalFormatting sqref="K99">
    <cfRule type="expression" dxfId="93" priority="94">
      <formula>OR((J99 &lt;&gt; K99), (INT(J99) &lt;&gt; J99))</formula>
    </cfRule>
  </conditionalFormatting>
  <conditionalFormatting sqref="K100">
    <cfRule type="expression" dxfId="94" priority="95">
      <formula>OR((J100 &lt;&gt; K100), (INT(J100) &lt;&gt; J100))</formula>
    </cfRule>
  </conditionalFormatting>
  <conditionalFormatting sqref="K101">
    <cfRule type="expression" dxfId="95" priority="96">
      <formula>OR((J101 &lt;&gt; K101), (INT(J101) &lt;&gt; J101))</formula>
    </cfRule>
  </conditionalFormatting>
  <conditionalFormatting sqref="K102">
    <cfRule type="expression" dxfId="96" priority="97">
      <formula>OR((J102 &lt;&gt; K102), (INT(J102) &lt;&gt; J102))</formula>
    </cfRule>
  </conditionalFormatting>
  <conditionalFormatting sqref="K103">
    <cfRule type="expression" dxfId="97" priority="98">
      <formula>OR((J103 &lt;&gt; K103), (INT(J103) &lt;&gt; J103))</formula>
    </cfRule>
  </conditionalFormatting>
  <conditionalFormatting sqref="K104">
    <cfRule type="expression" dxfId="98" priority="99">
      <formula>OR((J104 &lt;&gt; K104), (INT(J104) &lt;&gt; J104))</formula>
    </cfRule>
  </conditionalFormatting>
  <conditionalFormatting sqref="K105">
    <cfRule type="expression" dxfId="99" priority="100">
      <formula>OR((J105 &lt;&gt; K105), (INT(J105) &lt;&gt; J105))</formula>
    </cfRule>
  </conditionalFormatting>
  <conditionalFormatting sqref="K106">
    <cfRule type="expression" dxfId="100" priority="101">
      <formula>OR((J106 &lt;&gt; K106), (INT(J106) &lt;&gt; J106))</formula>
    </cfRule>
  </conditionalFormatting>
  <conditionalFormatting sqref="K107">
    <cfRule type="expression" dxfId="101" priority="102">
      <formula>OR((J107 &lt;&gt; K107), (INT(J107) &lt;&gt; J107))</formula>
    </cfRule>
  </conditionalFormatting>
  <conditionalFormatting sqref="K108">
    <cfRule type="expression" dxfId="102" priority="103">
      <formula>OR((J108 &lt;&gt; K108), (INT(J108) &lt;&gt; J108))</formula>
    </cfRule>
  </conditionalFormatting>
  <conditionalFormatting sqref="K109">
    <cfRule type="expression" dxfId="103" priority="104">
      <formula>OR((J109 &lt;&gt; K109), (INT(J109) &lt;&gt; J109))</formula>
    </cfRule>
  </conditionalFormatting>
  <conditionalFormatting sqref="K110">
    <cfRule type="expression" dxfId="104" priority="105">
      <formula>OR((J110 &lt;&gt; K110), (INT(J110) &lt;&gt; J110))</formula>
    </cfRule>
  </conditionalFormatting>
  <conditionalFormatting sqref="K111">
    <cfRule type="expression" dxfId="105" priority="106">
      <formula>OR((J111 &lt;&gt; K111), (INT(J111) &lt;&gt; J111))</formula>
    </cfRule>
  </conditionalFormatting>
  <conditionalFormatting sqref="K112">
    <cfRule type="expression" dxfId="106" priority="107">
      <formula>OR((J112 &lt;&gt; K112), (INT(J112) &lt;&gt; J112))</formula>
    </cfRule>
  </conditionalFormatting>
  <conditionalFormatting sqref="K113">
    <cfRule type="expression" dxfId="107" priority="108">
      <formula>OR((J113 &lt;&gt; K113), (INT(J113) &lt;&gt; J113))</formula>
    </cfRule>
  </conditionalFormatting>
  <conditionalFormatting sqref="K114">
    <cfRule type="expression" dxfId="108" priority="109">
      <formula>OR((J114 &lt;&gt; K114), (INT(J114) &lt;&gt; J114))</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115 N6:N115 O6:O115 P6:P115 Q6:Q115 R6:R115 S6:S115 T6:T115 U6:U115 V6:V115 W6:W115 X6:X115 Y6:Y115 Z6:Z115 AA6:AA115 AB6:AB115 AC6:AC115 AD6:AD115 AE6:AE115 AF6:AF115 AG6:AG115 AH6:AH115 AI6:AI115 AJ6:AJ115 AK6:AK115" allowBlank="true" errorStyle="stop" showErrorMessage="true" errorTitle="Validation error" error="Enter a whole number greater than or equal to 0">
      <formula1>0</formula1>
    </dataValidation>
    <dataValidation type="decimal" operator="greaterThan" sqref="M117:M120 N117:N120 O117:O120 P117:P120 Q117:Q120 R117:R120 S117:S120 T117:T120 U117:U120 V117:V120 W117:W120 X117:X120 Y117:Y120 Z117:Z120 AA117:AA120 AB117:AB120 AC117:AC120 AD117:AD120 AE117:AE120 AF117:AF120 AG117:AG120 AH117:AH120 AI117:AI120 AJ117:AJ120 AK117:AK120"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578</v>
      </c>
      <c r="B1" t="s" s="131">
        <v>579</v>
      </c>
    </row>
    <row r="2">
      <c r="A2" t="s" s="132">
        <v>580</v>
      </c>
      <c r="B2" t="s" s="133">
        <v>581</v>
      </c>
    </row>
    <row r="3">
      <c r="A3" t="s" s="134">
        <v>582</v>
      </c>
      <c r="B3" t="s" s="135">
        <v>583</v>
      </c>
    </row>
    <row r="4">
      <c r="A4" t="s" s="136">
        <v>584</v>
      </c>
      <c r="B4" t="s" s="137">
        <v>585</v>
      </c>
    </row>
    <row r="5">
      <c r="A5" t="s" s="138">
        <v>586</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2025-03-24T09:09:50Z</dcterms:created>
  <dc:creator>Apache POI</dc:creator>
</cp:coreProperties>
</file>