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<sst xmlns="http://schemas.openxmlformats.org/spreadsheetml/2006/main" count="525" uniqueCount="312">
  <si>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</si>
  <si>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</si>
  <si>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</si>
  <si>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</si>
  <si>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</si>
  <si>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</si>
  <si>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</si>
  <si>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</si>
  <si>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</si>
  <si>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See the instructions sheet if you have questions.</t>
  </si>
  <si>
    <t>Pack group: 1</t>
  </si>
  <si>
    <t>pg2800fe34-f356-4f4c-b616-0be68b57791a</t>
  </si>
  <si>
    <t>Total SKUs: 54 (236 units)</t>
  </si>
  <si>
    <t>Total box count:</t>
  </si>
  <si>
    <t>SKU</t>
  </si>
  <si>
    <t xml:space="preserve">Product title </t>
  </si>
  <si>
    <t>Id</t>
  </si>
  <si>
    <t>ASIN</t>
  </si>
  <si>
    <t>FNSKU</t>
  </si>
  <si>
    <t>Condition</t>
  </si>
  <si>
    <t>Prep type</t>
  </si>
  <si>
    <t>Who preps units?</t>
  </si>
  <si>
    <t>Who labels units?</t>
  </si>
  <si>
    <t>Expected quantity</t>
  </si>
  <si>
    <t>Boxed quantity</t>
  </si>
  <si>
    <t>DE-BFirstMommyMTS-XXL</t>
  </si>
  <si>
    <t>Decrum Funny Pregnancy Shirts - Pregnancy Outfits for Expecting Mom Gifts [40022016-AL] | Black, XXL</t>
  </si>
  <si>
    <t>pk0b72d8aa-328f-4136-b220-0844eb8c1c34</t>
  </si>
  <si>
    <t>B083QJYZ2J</t>
  </si>
  <si>
    <t>X002FMJ7GF</t>
  </si>
  <si>
    <t>NewItem</t>
  </si>
  <si>
    <t>Labeling,Poly bagging</t>
  </si>
  <si>
    <t>By seller</t>
  </si>
  <si>
    <t>DE-COMNGSOONW-S</t>
  </si>
  <si>
    <t>Mummy Womens Black Maternity Tshirt Scrub - Work Maternity Tunic [40022012-AK] | Black, S</t>
  </si>
  <si>
    <t>pke0b7a4cc-ac8e-4ada-802c-2063bfe8bcba</t>
  </si>
  <si>
    <t>B07QMN33XP</t>
  </si>
  <si>
    <t>X0024AF8JN</t>
  </si>
  <si>
    <t>DE-HRTNDFOOTW-L</t>
  </si>
  <si>
    <t>Black Maternity Shirt - Pregancy Gift for First Time Mom [40022014-AM] | Heart and Foot, L</t>
  </si>
  <si>
    <t>pkefb02c39-a284-4620-a027-16a1333a02c9</t>
  </si>
  <si>
    <t>B07QRT9G9B</t>
  </si>
  <si>
    <t>X0024CCNJ9</t>
  </si>
  <si>
    <t>DE-LGSMVNeckSet36-XXL</t>
  </si>
  <si>
    <t>V Neck Long Sleeve Mens Tshirts Multipack - Soft Comfortable Full Sleeves Mens tee Shirt Pack [4BUN00366] | LGS MenV Set 36, XXL</t>
  </si>
  <si>
    <t>pkccb13f9b-db6a-4898-b725-8606a9346e04</t>
  </si>
  <si>
    <t>B0CN4Q167N</t>
  </si>
  <si>
    <t>X0041BP55P</t>
  </si>
  <si>
    <t>DE-LGSMVNeckSet38-M</t>
  </si>
  <si>
    <t>V Neck Long Sleeve Mens Tshirts Multipack - Soft Comfortable Full Sleeves T Shirts for Men Pack [4BUN00383] | LGS MenV Set 38, M</t>
  </si>
  <si>
    <t>pk39ef92bb-31a9-4ddd-912f-eb8c34f853ba</t>
  </si>
  <si>
    <t>B0DXFFFXSV</t>
  </si>
  <si>
    <t>X004LLG4RN</t>
  </si>
  <si>
    <t>DE-LGSMVNeckSet39-L</t>
  </si>
  <si>
    <t>V Neck Long Sleeve Mens Tshirts Multipack - Soft Comfortable Full Sleeves Mens t Shirts Pack [4BUN00394] | LGS MenV Set 39, L</t>
  </si>
  <si>
    <t>pka4d86b6b-1f79-4264-986f-24e4c34ddc6e</t>
  </si>
  <si>
    <t>B0DXFDH7YM</t>
  </si>
  <si>
    <t>X004LKW3JR</t>
  </si>
  <si>
    <t>DE-LGSMVNeckSet39-M</t>
  </si>
  <si>
    <t>V Neck Long Sleeve Mens Tshirts Multipack - Soft Comfortable Full Sleeves T Shirts for Men Pack [4BUN00393] | LGS MenV Set 39, M</t>
  </si>
  <si>
    <t>pk46db5e45-3b32-4cb0-9186-a37daf93ea09</t>
  </si>
  <si>
    <t>B0DXFCNRKC</t>
  </si>
  <si>
    <t>X004LL9DCB</t>
  </si>
  <si>
    <t>DE-LGSMVNeckSet39-XL</t>
  </si>
  <si>
    <t>V Neck Long Sleeve Mens Tshirts Multipack - Soft Comfortable Full Sleeves Mens t Shirts Pack [4BUN00395] | LGS MenV Set 39, XL</t>
  </si>
  <si>
    <t>pk9b64109a-19c7-4de2-8c56-2ba27f3681e7</t>
  </si>
  <si>
    <t>B0DXFD9Q43</t>
  </si>
  <si>
    <t>X004LLCHOR</t>
  </si>
  <si>
    <t>DE-LGSMVNeckSet39-XXL</t>
  </si>
  <si>
    <t>V Neck Long Sleeve Mens Tshirts Multipack - Soft Comfortable Full Sleeves Mens tee Shirt Pack [4BUN00396] | LGS MenV Set 39, XXL</t>
  </si>
  <si>
    <t>pke23b5a1b-7831-4a94-98cf-f94b9c61bef4</t>
  </si>
  <si>
    <t>B0DXFFCGLY</t>
  </si>
  <si>
    <t>X004LL9DAD</t>
  </si>
  <si>
    <t>DE-LGSVNckWhite-L</t>
  </si>
  <si>
    <t>White Mens Long Sleeve Tshirts - V Neck T Shirts Men Playeras De Manga Larga para Hombre [40001174] (N) | LGS White, L</t>
  </si>
  <si>
    <t>pk09108822-6a18-429d-8f13-ff8850b0fe83</t>
  </si>
  <si>
    <t>B0BS3MSCFD</t>
  </si>
  <si>
    <t>X003M584T5</t>
  </si>
  <si>
    <t>DE-LGSVNckWhite-XXL</t>
  </si>
  <si>
    <t>Mens White Long Sleeve Shirt - Mens Long Sleeve V Neck T Shirts [40001176] (N) | LGS White, XXL</t>
  </si>
  <si>
    <t>pka42402bc-2092-43a5-9528-52c2ca196d7d</t>
  </si>
  <si>
    <t>B0BS3P8SLX</t>
  </si>
  <si>
    <t>X003M5DUDF</t>
  </si>
  <si>
    <t>DE-MMrn&amp;WhtHdedVrsty-XL</t>
  </si>
  <si>
    <t>Decrum Hooded Varsity Jacket Men - High School Bomber Style Baseball Jackets for Men [40170175] | Maroon &amp; White, XL</t>
  </si>
  <si>
    <t>pkecb6c396-5c33-4b79-b4ba-86b5168960a3</t>
  </si>
  <si>
    <t>B0CJRVK8K2</t>
  </si>
  <si>
    <t>X003Z9QO63</t>
  </si>
  <si>
    <t>DE-MRglnBlk&amp;WhtLGS-XXL</t>
  </si>
  <si>
    <t>Decrum Raglan Shirt Men - Soft Mens Long Sleeve T Shirts [40128016] | Black&amp;White,XXL</t>
  </si>
  <si>
    <t>pk0026385c-276b-4fd7-9eee-a157d02ab49d</t>
  </si>
  <si>
    <t>B0C1SQ7J4P</t>
  </si>
  <si>
    <t>X003S4EL5L</t>
  </si>
  <si>
    <t>DE-MRylblu&amp;whtHdedVrsty-M</t>
  </si>
  <si>
    <t>Decrum Hooded Varsity Jacket Men - High School Bomber Style Baseball Jackets for Men [40171173] | Royal Blue &amp; White, M</t>
  </si>
  <si>
    <t>pkd0b27f3b-3e09-4be3-bf66-6edad94ff847</t>
  </si>
  <si>
    <t>B0CJRWHNZ1</t>
  </si>
  <si>
    <t>X003Z9QNS7</t>
  </si>
  <si>
    <t>DE-MTS-HthrPnkTank-M</t>
  </si>
  <si>
    <t>Decrum Maternity Workout Clothes - Comfy Maternity Tank for Women [40106203] | MTS Heather Pink Tank, M</t>
  </si>
  <si>
    <t>pkeea61a7b-c9fa-4230-a60d-a57043cbb3b1</t>
  </si>
  <si>
    <t>B0D7W2CG5H</t>
  </si>
  <si>
    <t>X004AOL5RZ</t>
  </si>
  <si>
    <t>DE-NEWCOMNG-XXL</t>
  </si>
  <si>
    <t>Pregnancy Must Haves Gifts for Mom Plus Size - Maternity Shirts for Women [40022016-AK] | Black, XXL</t>
  </si>
  <si>
    <t>pkee18c42a-5824-4979-8b61-40bb4bb1070f</t>
  </si>
  <si>
    <t>B093GYDX9D</t>
  </si>
  <si>
    <t>X002VT0QW1</t>
  </si>
  <si>
    <t>DE-NEWREDCOMNGSOONW-XL</t>
  </si>
  <si>
    <t>Momma Womens Pregnant Announcement Shirt - Wife Funny Maternity Shirts for Women [40022025-AK] | Red, XL</t>
  </si>
  <si>
    <t>pk6f452296-e764-409d-b4c4-a0cc10c9e121</t>
  </si>
  <si>
    <t>B087MCRYWT</t>
  </si>
  <si>
    <t>X002IG33FT</t>
  </si>
  <si>
    <t>DE-NEWWMatrntySet2-XL</t>
  </si>
  <si>
    <t>Decrum Pack of 3 Gifts for Pregnant Wife - Cute Maternity Tops [4BUN00055] | Set2, XL</t>
  </si>
  <si>
    <t>pk396892af-2332-4e28-bd41-156cd4f69e05</t>
  </si>
  <si>
    <t>B08W9W9RKL</t>
  </si>
  <si>
    <t>X002SWA063</t>
  </si>
  <si>
    <t>DE-New2249513</t>
  </si>
  <si>
    <t>Decrum Black Red Bomber Jacket Men Letterman Men's Varsity Jackets Mens Baseball [40020025] | Plain Red Sleve, XL</t>
  </si>
  <si>
    <t>pkddc9d574-490b-44e4-89f8-b6b0430b1bc8</t>
  </si>
  <si>
    <t>B08CDTC1G7</t>
  </si>
  <si>
    <t>X002LWXLY3</t>
  </si>
  <si>
    <t>DE-PEKNGBBYWNew-XL</t>
  </si>
  <si>
    <t>Decrum Maternity Tops for Pregnant Women - Funny Maternity T Shirts for Pregnant Women Outfits [40022015-AF] | Black, XL</t>
  </si>
  <si>
    <t>pk1dc4ae8f-e02d-4e75-8aa4-8ded921f3736</t>
  </si>
  <si>
    <t>B093KYGTSG</t>
  </si>
  <si>
    <t>X002VUDWYJ</t>
  </si>
  <si>
    <t>DE-REDURKIKMEW-S</t>
  </si>
  <si>
    <t>Maternity Tops for Women - Pregnancy Announcement Shirt [40022022-BL] | Kicking Me, S</t>
  </si>
  <si>
    <t>pkefdb4990-05ce-4bf7-9090-fb595cd1337a</t>
  </si>
  <si>
    <t>B07YSMZ9F1</t>
  </si>
  <si>
    <t>X002C4FALR</t>
  </si>
  <si>
    <t>DE-RedStrpdCrwNckSHS-S</t>
  </si>
  <si>
    <t>Mens Red Striped Crew Neck T Shirts - Short Sleeve Shirt Camisetas para Hombre [40014022] | Red, S</t>
  </si>
  <si>
    <t>pk2914760b-27a3-4512-8832-dc504f5ab704</t>
  </si>
  <si>
    <t>B094CR2RYJ</t>
  </si>
  <si>
    <t>X002W6S0Q7</t>
  </si>
  <si>
    <t>DE-W-VARSITY-RBWH-S</t>
  </si>
  <si>
    <t>Decrum Lightweight Baseball Bomber Jacket Women Fashion – High School Women's Cropped Jackets | [40159172] Royal Blue And White CRP, S</t>
  </si>
  <si>
    <t>pk5820422f-56ca-4299-8968-da3826f6253a</t>
  </si>
  <si>
    <t>B0CHYJWMTP</t>
  </si>
  <si>
    <t>X003Z9E2X5</t>
  </si>
  <si>
    <t>DE-W3ToneLGS-WhtHPnkCrcl-XL</t>
  </si>
  <si>
    <t>Womens 3 Tone Long Sleeves [44449905] | White.Heather Pink.Charcoal, XL</t>
  </si>
  <si>
    <t>pk541262af-b47f-4fc7-8ceb-8e95c7780280</t>
  </si>
  <si>
    <t>B0DT4MQ511</t>
  </si>
  <si>
    <t>X004JC9ZP7</t>
  </si>
  <si>
    <t>DE-WBLk&amp;YLWHddVar-L</t>
  </si>
  <si>
    <t>Decrum Womens Bomber Jacket - Light Weight Jackets Womens [40115084] (N) | Black &amp; Yellow, L</t>
  </si>
  <si>
    <t>pkc0bd781d-7818-4186-a368-4532a06a4772</t>
  </si>
  <si>
    <t>B0BXXTC1SK</t>
  </si>
  <si>
    <t>X003QSGT2H</t>
  </si>
  <si>
    <t>DE-WBWHLOVE-XL</t>
  </si>
  <si>
    <t>Black Love Heart Graphic T Shirts - Gift Ideas for Wife [40021015-BA] | White Love, XL</t>
  </si>
  <si>
    <t>pk806f9112-e7af-446a-baf3-3e5784c4d380</t>
  </si>
  <si>
    <t>B082NZH54V</t>
  </si>
  <si>
    <t>X002F0N3UN</t>
  </si>
  <si>
    <t>DE-WBlk&amp;WhtHddVar-S</t>
  </si>
  <si>
    <t>Decrum Varsity Jacket Women - Womens Jackets Lightweight Trendy [40115172] (N) | Black &amp; White, S</t>
  </si>
  <si>
    <t>pk97d9161f-fa1e-4b89-a15e-e85477ca0d5e</t>
  </si>
  <si>
    <t>B0BXXV3WCN</t>
  </si>
  <si>
    <t>X003QSGT1X</t>
  </si>
  <si>
    <t>DE-WBsblRglnHtrQtr-Strp-XL</t>
  </si>
  <si>
    <t>Decrum Heather Gray and Navy Soft Cotton Jersey 3/4 Sleeve Raglan Striped Shirts for Women | [40041045] Hethr&amp;NVY Striped Rgln, XL</t>
  </si>
  <si>
    <t>pk3aa1b313-7b04-4e55-bbe9-203d1b78703a</t>
  </si>
  <si>
    <t>B09YRCBBWY</t>
  </si>
  <si>
    <t>X0038D7R99</t>
  </si>
  <si>
    <t>DE-WBsblRglnHtrQtr-StrpNEW-M</t>
  </si>
  <si>
    <t>Decrum Heather Gray and Navy Soft Cotton Jersey 3/4 Sleeve Raglan Striped Shirts for Womens | [40041043] Hethr&amp;NVY Striped Rgln, M</t>
  </si>
  <si>
    <t>pka18deb0d-f925-4077-b4e4-de51cea10cdf</t>
  </si>
  <si>
    <t>B0CQM57N8L</t>
  </si>
  <si>
    <t>X0042RM475</t>
  </si>
  <si>
    <t>DE-WCallMeMomSHS-Red-XXL</t>
  </si>
  <si>
    <t>Women Favorite People Call Me Mom SHS T-Shirt [40021026-FB] | Red, XXL</t>
  </si>
  <si>
    <t>pk27f96937-92d1-4ca7-b680-886d84739bbc</t>
  </si>
  <si>
    <t>B0F21KR6YS</t>
  </si>
  <si>
    <t>X004M53YCV</t>
  </si>
  <si>
    <t>DE-WDtalingVrstyMrn-S</t>
  </si>
  <si>
    <t>Decrum Maroon Women Letterman Jacket | [40177062] Detalng Maroon, S</t>
  </si>
  <si>
    <t>pkd0e98304-83a1-4d0b-bff4-ba955e69ea49</t>
  </si>
  <si>
    <t>B0CMD8VGNP</t>
  </si>
  <si>
    <t>X0040YQXDL</t>
  </si>
  <si>
    <t>DE-WGrn&amp;WhtePlnVrsty-XS</t>
  </si>
  <si>
    <t>Decrum Green And White Women's Varsity Jacket - Womens Varsity Bomber Jackets [40139171] | Green &amp; White, XS</t>
  </si>
  <si>
    <t>pk46a21f81-e3d3-4793-8607-b555c6f92f5b</t>
  </si>
  <si>
    <t>B0C69Y6YYM</t>
  </si>
  <si>
    <t>X003U2NO09</t>
  </si>
  <si>
    <t>DE-WMatrntySet1-XL</t>
  </si>
  <si>
    <t>Decrum Pack of 3 Womens Pregnancy Shirts for Women Announcement - Outfits Funny Pregnancy Essentials for Women [4BUN00015] | Set1, XL</t>
  </si>
  <si>
    <t>pk080ebe8a-9b7a-432e-9693-6bb74c2d32b8</t>
  </si>
  <si>
    <t>B08B86W6XX</t>
  </si>
  <si>
    <t>X002KERHBZ</t>
  </si>
  <si>
    <t>DE-WMatrntySet2-S</t>
  </si>
  <si>
    <t>Decrum Pack of 3 Pregnancy Tshirts for Women Funny - Black Pregnancy Shirts Expecting Gifts for Mom [4BUN00052] | Set2, S</t>
  </si>
  <si>
    <t>pkf5525988-0db2-4338-8eef-67bbb49a7312</t>
  </si>
  <si>
    <t>B08B89271B</t>
  </si>
  <si>
    <t>X002KERIXH</t>
  </si>
  <si>
    <t>DE-WMatrntySet21-S</t>
  </si>
  <si>
    <t>Decrum Maternity Tshirt Pack - Pregnancy Announcement Shirts for Women | [4BUN00212] Pack of 3, S</t>
  </si>
  <si>
    <t>pkc9a2b224-7eba-41fb-91e4-39c875d6a44e</t>
  </si>
  <si>
    <t>B0C3MBN676</t>
  </si>
  <si>
    <t>X003SX1FGP</t>
  </si>
  <si>
    <t>DE-WMatrntySet47-L</t>
  </si>
  <si>
    <t>Decrum Womens Maternity Shirts - Maternity Tops 3 of Pack | [4BUN00474] Pack of 3, L</t>
  </si>
  <si>
    <t>pkd6b8cc17-cb55-4a9f-877e-aa477531fbd6</t>
  </si>
  <si>
    <t>B0DXKHGBPG</t>
  </si>
  <si>
    <t>X004LLFUWN</t>
  </si>
  <si>
    <t>DE-WMatrntySet47-M</t>
  </si>
  <si>
    <t>Decrum Cute Kicking Me Smalls Tshirt - Pregnant Shirts for Women | [4BUN00473] Pack of 3, M</t>
  </si>
  <si>
    <t>pk11326f5a-0f4f-4965-a7d6-c0f0bf0aa63e</t>
  </si>
  <si>
    <t>B0DXKBN827</t>
  </si>
  <si>
    <t>X004LKW3I3</t>
  </si>
  <si>
    <t>DE-WMatrntySet47-S</t>
  </si>
  <si>
    <t>Decrum Womens Funny Maternity Tops 3 Pack - Pregnancy Shirt | [4BUN00472] Pack of 3, S</t>
  </si>
  <si>
    <t>pkce8a7f79-ba51-4d28-a1b4-4b5753390e9b</t>
  </si>
  <si>
    <t>B0DXKS2QSR</t>
  </si>
  <si>
    <t>X004LLG09F</t>
  </si>
  <si>
    <t>DE-WMatrntySet47-XL</t>
  </si>
  <si>
    <t>Decrum Funny Pregnancy Shirts - Pregnancy Announcement Shirts for Women | [4BUN00475] Pack of 3, XL</t>
  </si>
  <si>
    <t>pk3955740a-34ec-4daf-bdff-eec7a69a5d4f</t>
  </si>
  <si>
    <t>B0DXKFSFGY</t>
  </si>
  <si>
    <t>X004LLFUWD</t>
  </si>
  <si>
    <t>DE-WMatrntySet47-XXL</t>
  </si>
  <si>
    <t>Decrum Maternity T Shirts - Maternity Tops 3 Pack | [4BUN00476] Pack of 3, XXL</t>
  </si>
  <si>
    <t>pk92264c4c-a0fb-4d0f-a41c-9ae6bd60ee0b</t>
  </si>
  <si>
    <t>B0DXKH24MC</t>
  </si>
  <si>
    <t>X004LLG4PF</t>
  </si>
  <si>
    <t>DE-WMtrntyBabyEatHthrPnk-XL</t>
  </si>
  <si>
    <t>Decrum Heather Pink Pregnancy Announcement Shirts - Short Sleeve Maternity Tshirt [40022205-AE] | Heather Pink, XL</t>
  </si>
  <si>
    <t>pka1faefa2-ccfa-4569-a094-4a537372aa0f</t>
  </si>
  <si>
    <t>B0D7VMJD1S</t>
  </si>
  <si>
    <t>X004ANXH81</t>
  </si>
  <si>
    <t>DE-WMtrntyFirstMommyHthrPnk-XL</t>
  </si>
  <si>
    <t>Decrum Funny Maternity Shirts Short Sleeve - Funny Pregnancy Announcement [40022205-AL] | Heather Pink, XL</t>
  </si>
  <si>
    <t>pkc71fc995-054f-49fc-ab59-8bec37a54242</t>
  </si>
  <si>
    <t>B0D7VMW6K1</t>
  </si>
  <si>
    <t>X004AO3GC7</t>
  </si>
  <si>
    <t>DE-WPRP&amp;WHtVar-XXL</t>
  </si>
  <si>
    <t>Decrum Womens Letterman Jacket | [40117176] | White, XXL</t>
  </si>
  <si>
    <t>pk485f09e0-873b-4418-9889-9ac9c03dbf9f</t>
  </si>
  <si>
    <t>B0BXXQ9JJ9</t>
  </si>
  <si>
    <t>X003QSJ32P</t>
  </si>
  <si>
    <t>DE-WRglnPnl2StrpQtrBlkWht-XS</t>
  </si>
  <si>
    <t>Raglan Tops for Women - Womens Baseball Tee Shirts 3/4 Sleeve Tunics | [40151171] Black White Panel Rgln,XS</t>
  </si>
  <si>
    <t>pk5520d685-e1dd-4ac7-be18-094a54a723f1</t>
  </si>
  <si>
    <t>B0CGXDS54M</t>
  </si>
  <si>
    <t>X003Y671WD</t>
  </si>
  <si>
    <t>DE-WRibPolo-Set34-L</t>
  </si>
  <si>
    <t>Polo Shirts for Women Pack- Golf Shirt Womens [4BUN00344] | Set 34, L</t>
  </si>
  <si>
    <t>pkd129a7e2-3ecd-4a06-acd0-a460fc8e10dc</t>
  </si>
  <si>
    <t>B0CLDP27NJ</t>
  </si>
  <si>
    <t>X0040CVUFT</t>
  </si>
  <si>
    <t>DE-WRibPolo-Set34-S</t>
  </si>
  <si>
    <t>Navy Blue Black Red Polo Shirt Women Pack of 3 Black Womens Golf Shirts [4BUN00342] | Set 34, S</t>
  </si>
  <si>
    <t>pk8a4e72d9-d383-4dc0-b79f-a44c6ef966cc</t>
  </si>
  <si>
    <t>B0CLDMBF62</t>
  </si>
  <si>
    <t>X0040D0CG1</t>
  </si>
  <si>
    <t>DE-WRylBlu&amp;WhtePlnVrsty-M</t>
  </si>
  <si>
    <t>Decrum White And Blue varsity jacket Womens - Plain Letterman Jacket Womens | [40056173] Plain White Sleeve, M</t>
  </si>
  <si>
    <t>pkdac48834-7a63-4455-b3a8-873cda74a6aa</t>
  </si>
  <si>
    <t>B09YM5RK62</t>
  </si>
  <si>
    <t>X003AYEPOV</t>
  </si>
  <si>
    <t>DE-WShyUnicornRed-S</t>
  </si>
  <si>
    <t>Gifts for Her Unicorn Gifts for Women - Cute Womens Graphic Tee [40021022-AV] | Red, S</t>
  </si>
  <si>
    <t>pk433af8bf-faac-4a43-b895-9dffc6f8d9f7</t>
  </si>
  <si>
    <t>B0D7VL2333</t>
  </si>
  <si>
    <t>X004AO90VD</t>
  </si>
  <si>
    <t>DE-Wmns2BndTunicMaron-XL</t>
  </si>
  <si>
    <t>Decrum Women's 3/4 Sleeve Tops - Fall Fashion V Neck Shirts for Women (N) | [40047065] 2 Band Tunic Maroon, XL</t>
  </si>
  <si>
    <t>pk62297ec0-5934-4ead-a5a4-9efca560b474</t>
  </si>
  <si>
    <t>B09X5BSVJH</t>
  </si>
  <si>
    <t>X0037LJ0LP</t>
  </si>
  <si>
    <t>De-QtrWRagSet42-S</t>
  </si>
  <si>
    <t>Decrum Raglan Shirts for Women - Sport Jersey 3/4 Long Sleeves Baseball Womens Tshirt Pack | [4BUN00422] Pack of 3, S</t>
  </si>
  <si>
    <t>pk10146ce1-3baf-444b-909b-4c8322f1bd0d</t>
  </si>
  <si>
    <t>B0DXFMBPRV</t>
  </si>
  <si>
    <t>X004LLFUXR</t>
  </si>
  <si>
    <t>NEW96534880</t>
  </si>
  <si>
    <t>Decrum Funny T Shirts for Women - Moms Favorite Shirt Daughter Gifts [40021012-AO] | Mom Favrite, S</t>
  </si>
  <si>
    <t>pke3b9cc43-49bf-4652-bea4-c7d8e6147893</t>
  </si>
  <si>
    <t>B08W9T83KJ</t>
  </si>
  <si>
    <t>X002SWA9S7</t>
  </si>
  <si>
    <t>NEW96534885-S</t>
  </si>
  <si>
    <t>Decrum Funny T Shirts for Women for Daughter - Moms Favorite Shirt Daughter Gifts [40021022-AO] | Mom Favrite, S</t>
  </si>
  <si>
    <t>pkadf8cd78-ac53-49ec-951d-7172794727d8</t>
  </si>
  <si>
    <t>B087TMZK63</t>
  </si>
  <si>
    <t>X002IJT0Y9</t>
  </si>
  <si>
    <t>NW8757742</t>
  </si>
  <si>
    <t>Decrum Workout Shirts Men - Mens Funny Gym Shirt [40007013-AQ] | Installing Muscle, M</t>
  </si>
  <si>
    <t>pk36e0a4c0-c4d2-4764-8aa0-524f5e7ba9ce</t>
  </si>
  <si>
    <t>B0B82MJHW2</t>
  </si>
  <si>
    <t>X003C31KUR</t>
  </si>
  <si>
    <t>NW96534460</t>
  </si>
  <si>
    <t>Decrum Im Moms Favorite Tshirt Men - Sarcastic Humorous Mens Funny T Shirts [40007012-AO] | Mom Favrite, S</t>
  </si>
  <si>
    <t>pk9183a465-223f-4d73-b9ed-709faba48224</t>
  </si>
  <si>
    <t>B0B82KT7SQ</t>
  </si>
  <si>
    <t>X003C31I81</t>
  </si>
  <si>
    <t>Name of box</t>
  </si>
  <si>
    <t>Box weight (lb):</t>
  </si>
  <si>
    <t>Box width (inch):</t>
  </si>
  <si>
    <t>Box length (inch):</t>
  </si>
  <si>
    <t>Box height (inch):</t>
  </si>
  <si>
    <t>Locale</t>
  </si>
  <si>
    <t>en_US</t>
  </si>
  <si>
    <t>Weight unit</t>
  </si>
  <si>
    <t>lb</t>
  </si>
  <si>
    <t>Length unit</t>
  </si>
  <si>
    <t>in</t>
  </si>
  <si>
    <t>Version</t>
  </si>
  <si>
    <t>1.1</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</si>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</sst>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xf numFmtId="0" fontId="71" fillId="0" borderId="0" xfId="0" applyFont="true"/>
    <xf numFmtId="0" fontId="72" fillId="0" borderId="0" xfId="0" applyFont="true"/>
    <xf numFmtId="0" fontId="73" fillId="0" borderId="0" xfId="0" applyFont="true"/>
    <xf numFmtId="0" fontId="74" fillId="0" borderId="0" xfId="0" applyFont="true"/>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122" fillId="0" borderId="0" xfId="0" applyFont="true">
      <alignment horizontal="right"/>
    </xf>
    <xf numFmtId="0" fontId="123" fillId="0" borderId="0" xfId="0" applyFont="true">
      <alignment horizontal="right"/>
    </xf>
    <xf numFmtId="0" fontId="124" fillId="0" borderId="0" xfId="0" applyFont="true">
      <alignment horizontal="right"/>
    </xf>
    <xf numFmtId="0" fontId="125" fillId="0" borderId="0" xfId="0" applyFont="true">
      <alignment horizontal="right"/>
    </xf>
    <xf numFmtId="0" fontId="126"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54">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K67"/>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 min="33" max="33" width="13.0" customWidth="true" style="39"/>
    <col min="34" max="34" width="13.0" customWidth="true" style="39"/>
    <col min="35" max="35" width="13.0" customWidth="true" style="39"/>
    <col min="36" max="36" width="13.0" customWidth="true" style="39"/>
    <col min="37" max="37"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15.0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c r="AG5" t="n" s="38">
        <f>IF(M3&gt;=21,"Box 21 quantity","")</f>
        <v>0.0</v>
      </c>
      <c r="AH5" t="n" s="38">
        <f>IF(M3&gt;=22,"Box 22 quantity","")</f>
        <v>0.0</v>
      </c>
      <c r="AI5" t="n" s="38">
        <f>IF(M3&gt;=23,"Box 23 quantity","")</f>
        <v>0.0</v>
      </c>
      <c r="AJ5" t="n" s="38">
        <f>IF(M3&gt;=24,"Box 24 quantity","")</f>
        <v>0.0</v>
      </c>
      <c r="AK5" t="n" s="38">
        <f>IF(M3&gt;=25,"Box 25 quantity","")</f>
        <v>0.0</v>
      </c>
    </row>
    <row r="6">
      <c r="A6" t="s">
        <v>25</v>
      </c>
      <c r="B6" t="s">
        <v>26</v>
      </c>
      <c r="C6" t="s">
        <v>27</v>
      </c>
      <c r="D6" t="s">
        <v>28</v>
      </c>
      <c r="E6" t="s">
        <v>29</v>
      </c>
      <c r="F6" t="s">
        <v>30</v>
      </c>
      <c r="G6" t="s">
        <v>31</v>
      </c>
      <c r="H6" t="s">
        <v>32</v>
      </c>
      <c r="I6" t="s">
        <v>32</v>
      </c>
      <c r="J6" t="n">
        <v>1.0</v>
      </c>
      <c r="K6" t="n">
        <f>SUM(M6:INDEX(M6:XFD6,1,M3))</f>
        <v>0.0</v>
      </c>
      <c r="L6" s="37"/>
    </row>
    <row r="7">
      <c r="A7" t="s">
        <v>33</v>
      </c>
      <c r="B7" t="s">
        <v>34</v>
      </c>
      <c r="C7" t="s">
        <v>35</v>
      </c>
      <c r="D7" t="s">
        <v>36</v>
      </c>
      <c r="E7" t="s">
        <v>37</v>
      </c>
      <c r="F7" t="s">
        <v>30</v>
      </c>
      <c r="G7" t="s">
        <v>31</v>
      </c>
      <c r="H7" t="s">
        <v>32</v>
      </c>
      <c r="I7" t="s">
        <v>32</v>
      </c>
      <c r="J7" t="n">
        <v>10.0</v>
      </c>
      <c r="K7" t="n">
        <f>SUM(M7:INDEX(M7:XFD7,1,M3))</f>
        <v>0.0</v>
      </c>
      <c r="L7" s="37"/>
    </row>
    <row r="8">
      <c r="A8" t="s">
        <v>38</v>
      </c>
      <c r="B8" t="s">
        <v>39</v>
      </c>
      <c r="C8" t="s">
        <v>40</v>
      </c>
      <c r="D8" t="s">
        <v>41</v>
      </c>
      <c r="E8" t="s">
        <v>42</v>
      </c>
      <c r="F8" t="s">
        <v>30</v>
      </c>
      <c r="G8" t="s">
        <v>31</v>
      </c>
      <c r="H8" t="s">
        <v>32</v>
      </c>
      <c r="I8" t="s">
        <v>32</v>
      </c>
      <c r="J8" t="n">
        <v>1.0</v>
      </c>
      <c r="K8" t="n">
        <f>SUM(M8:INDEX(M8:XFD8,1,M3))</f>
        <v>0.0</v>
      </c>
      <c r="L8" s="37"/>
    </row>
    <row r="9">
      <c r="A9" t="s">
        <v>43</v>
      </c>
      <c r="B9" t="s">
        <v>44</v>
      </c>
      <c r="C9" t="s">
        <v>45</v>
      </c>
      <c r="D9" t="s">
        <v>46</v>
      </c>
      <c r="E9" t="s">
        <v>47</v>
      </c>
      <c r="F9" t="s">
        <v>30</v>
      </c>
      <c r="G9" t="s">
        <v>31</v>
      </c>
      <c r="H9" t="s">
        <v>32</v>
      </c>
      <c r="I9" t="s">
        <v>32</v>
      </c>
      <c r="J9" t="n">
        <v>7.0</v>
      </c>
      <c r="K9" t="n">
        <f>SUM(M9:INDEX(M9:XFD9,1,M3))</f>
        <v>0.0</v>
      </c>
      <c r="L9" s="37"/>
    </row>
    <row r="10">
      <c r="A10" t="s">
        <v>48</v>
      </c>
      <c r="B10" t="s">
        <v>49</v>
      </c>
      <c r="C10" t="s">
        <v>50</v>
      </c>
      <c r="D10" t="s">
        <v>51</v>
      </c>
      <c r="E10" t="s">
        <v>52</v>
      </c>
      <c r="F10" t="s">
        <v>30</v>
      </c>
      <c r="G10" t="s">
        <v>31</v>
      </c>
      <c r="H10" t="s">
        <v>32</v>
      </c>
      <c r="I10" t="s">
        <v>32</v>
      </c>
      <c r="J10" t="n">
        <v>3.0</v>
      </c>
      <c r="K10" t="n">
        <f>SUM(M10:INDEX(M10:XFD10,1,M3))</f>
        <v>0.0</v>
      </c>
      <c r="L10" s="37"/>
    </row>
    <row r="11">
      <c r="A11" t="s">
        <v>53</v>
      </c>
      <c r="B11" t="s">
        <v>54</v>
      </c>
      <c r="C11" t="s">
        <v>55</v>
      </c>
      <c r="D11" t="s">
        <v>56</v>
      </c>
      <c r="E11" t="s">
        <v>57</v>
      </c>
      <c r="F11" t="s">
        <v>30</v>
      </c>
      <c r="G11" t="s">
        <v>31</v>
      </c>
      <c r="H11" t="s">
        <v>32</v>
      </c>
      <c r="I11" t="s">
        <v>32</v>
      </c>
      <c r="J11" t="n">
        <v>10.0</v>
      </c>
      <c r="K11" t="n">
        <f>SUM(M11:INDEX(M11:XFD11,1,M3))</f>
        <v>0.0</v>
      </c>
      <c r="L11" s="37"/>
    </row>
    <row r="12">
      <c r="A12" t="s">
        <v>58</v>
      </c>
      <c r="B12" t="s">
        <v>59</v>
      </c>
      <c r="C12" t="s">
        <v>60</v>
      </c>
      <c r="D12" t="s">
        <v>61</v>
      </c>
      <c r="E12" t="s">
        <v>62</v>
      </c>
      <c r="F12" t="s">
        <v>30</v>
      </c>
      <c r="G12" t="s">
        <v>31</v>
      </c>
      <c r="H12" t="s">
        <v>32</v>
      </c>
      <c r="I12" t="s">
        <v>32</v>
      </c>
      <c r="J12" t="n">
        <v>10.0</v>
      </c>
      <c r="K12" t="n">
        <f>SUM(M12:INDEX(M12:XFD12,1,M3))</f>
        <v>0.0</v>
      </c>
      <c r="L12" s="37"/>
    </row>
    <row r="13">
      <c r="A13" t="s">
        <v>63</v>
      </c>
      <c r="B13" t="s">
        <v>64</v>
      </c>
      <c r="C13" t="s">
        <v>65</v>
      </c>
      <c r="D13" t="s">
        <v>66</v>
      </c>
      <c r="E13" t="s">
        <v>67</v>
      </c>
      <c r="F13" t="s">
        <v>30</v>
      </c>
      <c r="G13" t="s">
        <v>31</v>
      </c>
      <c r="H13" t="s">
        <v>32</v>
      </c>
      <c r="I13" t="s">
        <v>32</v>
      </c>
      <c r="J13" t="n">
        <v>10.0</v>
      </c>
      <c r="K13" t="n">
        <f>SUM(M13:INDEX(M13:XFD13,1,M3))</f>
        <v>0.0</v>
      </c>
      <c r="L13" s="37"/>
    </row>
    <row r="14">
      <c r="A14" t="s">
        <v>68</v>
      </c>
      <c r="B14" t="s">
        <v>69</v>
      </c>
      <c r="C14" t="s">
        <v>70</v>
      </c>
      <c r="D14" t="s">
        <v>71</v>
      </c>
      <c r="E14" t="s">
        <v>72</v>
      </c>
      <c r="F14" t="s">
        <v>30</v>
      </c>
      <c r="G14" t="s">
        <v>31</v>
      </c>
      <c r="H14" t="s">
        <v>32</v>
      </c>
      <c r="I14" t="s">
        <v>32</v>
      </c>
      <c r="J14" t="n">
        <v>5.0</v>
      </c>
      <c r="K14" t="n">
        <f>SUM(M14:INDEX(M14:XFD14,1,M3))</f>
        <v>0.0</v>
      </c>
      <c r="L14" s="37"/>
    </row>
    <row r="15">
      <c r="A15" t="s">
        <v>73</v>
      </c>
      <c r="B15" t="s">
        <v>74</v>
      </c>
      <c r="C15" t="s">
        <v>75</v>
      </c>
      <c r="D15" t="s">
        <v>76</v>
      </c>
      <c r="E15" t="s">
        <v>77</v>
      </c>
      <c r="F15" t="s">
        <v>30</v>
      </c>
      <c r="G15" t="s">
        <v>31</v>
      </c>
      <c r="H15" t="s">
        <v>32</v>
      </c>
      <c r="I15" t="s">
        <v>32</v>
      </c>
      <c r="J15" t="n">
        <v>15.0</v>
      </c>
      <c r="K15" t="n">
        <f>SUM(M15:INDEX(M15:XFD15,1,M3))</f>
        <v>0.0</v>
      </c>
      <c r="L15" s="37"/>
    </row>
    <row r="16">
      <c r="A16" t="s">
        <v>78</v>
      </c>
      <c r="B16" t="s">
        <v>79</v>
      </c>
      <c r="C16" t="s">
        <v>80</v>
      </c>
      <c r="D16" t="s">
        <v>81</v>
      </c>
      <c r="E16" t="s">
        <v>82</v>
      </c>
      <c r="F16" t="s">
        <v>30</v>
      </c>
      <c r="G16" t="s">
        <v>31</v>
      </c>
      <c r="H16" t="s">
        <v>32</v>
      </c>
      <c r="I16" t="s">
        <v>32</v>
      </c>
      <c r="J16" t="n">
        <v>7.0</v>
      </c>
      <c r="K16" t="n">
        <f>SUM(M16:INDEX(M16:XFD16,1,M3))</f>
        <v>0.0</v>
      </c>
      <c r="L16" s="37"/>
    </row>
    <row r="17">
      <c r="A17" t="s">
        <v>83</v>
      </c>
      <c r="B17" t="s">
        <v>84</v>
      </c>
      <c r="C17" t="s">
        <v>85</v>
      </c>
      <c r="D17" t="s">
        <v>86</v>
      </c>
      <c r="E17" t="s">
        <v>87</v>
      </c>
      <c r="F17" t="s">
        <v>30</v>
      </c>
      <c r="G17" t="s">
        <v>31</v>
      </c>
      <c r="H17" t="s">
        <v>32</v>
      </c>
      <c r="I17" t="s">
        <v>32</v>
      </c>
      <c r="J17" t="n">
        <v>1.0</v>
      </c>
      <c r="K17" t="n">
        <f>SUM(M17:INDEX(M17:XFD17,1,M3))</f>
        <v>0.0</v>
      </c>
      <c r="L17" s="37"/>
    </row>
    <row r="18">
      <c r="A18" t="s">
        <v>88</v>
      </c>
      <c r="B18" t="s">
        <v>89</v>
      </c>
      <c r="C18" t="s">
        <v>90</v>
      </c>
      <c r="D18" t="s">
        <v>91</v>
      </c>
      <c r="E18" t="s">
        <v>92</v>
      </c>
      <c r="F18" t="s">
        <v>30</v>
      </c>
      <c r="G18" t="s">
        <v>31</v>
      </c>
      <c r="H18" t="s">
        <v>32</v>
      </c>
      <c r="I18" t="s">
        <v>32</v>
      </c>
      <c r="J18" t="n">
        <v>1.0</v>
      </c>
      <c r="K18" t="n">
        <f>SUM(M18:INDEX(M18:XFD18,1,M3))</f>
        <v>0.0</v>
      </c>
      <c r="L18" s="37"/>
    </row>
    <row r="19">
      <c r="A19" t="s">
        <v>93</v>
      </c>
      <c r="B19" t="s">
        <v>94</v>
      </c>
      <c r="C19" t="s">
        <v>95</v>
      </c>
      <c r="D19" t="s">
        <v>96</v>
      </c>
      <c r="E19" t="s">
        <v>97</v>
      </c>
      <c r="F19" t="s">
        <v>30</v>
      </c>
      <c r="G19" t="s">
        <v>31</v>
      </c>
      <c r="H19" t="s">
        <v>32</v>
      </c>
      <c r="I19" t="s">
        <v>32</v>
      </c>
      <c r="J19" t="n">
        <v>1.0</v>
      </c>
      <c r="K19" t="n">
        <f>SUM(M19:INDEX(M19:XFD19,1,M3))</f>
        <v>0.0</v>
      </c>
      <c r="L19" s="37"/>
    </row>
    <row r="20">
      <c r="A20" t="s">
        <v>98</v>
      </c>
      <c r="B20" t="s">
        <v>99</v>
      </c>
      <c r="C20" t="s">
        <v>100</v>
      </c>
      <c r="D20" t="s">
        <v>101</v>
      </c>
      <c r="E20" t="s">
        <v>102</v>
      </c>
      <c r="F20" t="s">
        <v>30</v>
      </c>
      <c r="G20" t="s">
        <v>31</v>
      </c>
      <c r="H20" t="s">
        <v>32</v>
      </c>
      <c r="I20" t="s">
        <v>32</v>
      </c>
      <c r="J20" t="n">
        <v>1.0</v>
      </c>
      <c r="K20" t="n">
        <f>SUM(M20:INDEX(M20:XFD20,1,M3))</f>
        <v>0.0</v>
      </c>
      <c r="L20" s="37"/>
    </row>
    <row r="21">
      <c r="A21" t="s">
        <v>103</v>
      </c>
      <c r="B21" t="s">
        <v>104</v>
      </c>
      <c r="C21" t="s">
        <v>105</v>
      </c>
      <c r="D21" t="s">
        <v>106</v>
      </c>
      <c r="E21" t="s">
        <v>107</v>
      </c>
      <c r="F21" t="s">
        <v>30</v>
      </c>
      <c r="G21" t="s">
        <v>31</v>
      </c>
      <c r="H21" t="s">
        <v>32</v>
      </c>
      <c r="I21" t="s">
        <v>32</v>
      </c>
      <c r="J21" t="n">
        <v>1.0</v>
      </c>
      <c r="K21" t="n">
        <f>SUM(M21:INDEX(M21:XFD21,1,M3))</f>
        <v>0.0</v>
      </c>
      <c r="L21" s="37"/>
    </row>
    <row r="22">
      <c r="A22" t="s">
        <v>108</v>
      </c>
      <c r="B22" t="s">
        <v>109</v>
      </c>
      <c r="C22" t="s">
        <v>110</v>
      </c>
      <c r="D22" t="s">
        <v>111</v>
      </c>
      <c r="E22" t="s">
        <v>112</v>
      </c>
      <c r="F22" t="s">
        <v>30</v>
      </c>
      <c r="G22" t="s">
        <v>31</v>
      </c>
      <c r="H22" t="s">
        <v>32</v>
      </c>
      <c r="I22" t="s">
        <v>32</v>
      </c>
      <c r="J22" t="n">
        <v>14.0</v>
      </c>
      <c r="K22" t="n">
        <f>SUM(M22:INDEX(M22:XFD22,1,M3))</f>
        <v>0.0</v>
      </c>
      <c r="L22" s="37"/>
    </row>
    <row r="23">
      <c r="A23" t="s">
        <v>113</v>
      </c>
      <c r="B23" t="s">
        <v>114</v>
      </c>
      <c r="C23" t="s">
        <v>115</v>
      </c>
      <c r="D23" t="s">
        <v>116</v>
      </c>
      <c r="E23" t="s">
        <v>117</v>
      </c>
      <c r="F23" t="s">
        <v>30</v>
      </c>
      <c r="G23" t="s">
        <v>31</v>
      </c>
      <c r="H23" t="s">
        <v>32</v>
      </c>
      <c r="I23" t="s">
        <v>32</v>
      </c>
      <c r="J23" t="n">
        <v>5.0</v>
      </c>
      <c r="K23" t="n">
        <f>SUM(M23:INDEX(M23:XFD23,1,M3))</f>
        <v>0.0</v>
      </c>
      <c r="L23" s="37"/>
    </row>
    <row r="24">
      <c r="A24" t="s">
        <v>118</v>
      </c>
      <c r="B24" t="s">
        <v>119</v>
      </c>
      <c r="C24" t="s">
        <v>120</v>
      </c>
      <c r="D24" t="s">
        <v>121</v>
      </c>
      <c r="E24" t="s">
        <v>122</v>
      </c>
      <c r="F24" t="s">
        <v>30</v>
      </c>
      <c r="G24" t="s">
        <v>31</v>
      </c>
      <c r="H24" t="s">
        <v>32</v>
      </c>
      <c r="I24" t="s">
        <v>32</v>
      </c>
      <c r="J24" t="n">
        <v>1.0</v>
      </c>
      <c r="K24" t="n">
        <f>SUM(M24:INDEX(M24:XFD24,1,M3))</f>
        <v>0.0</v>
      </c>
      <c r="L24" s="37"/>
    </row>
    <row r="25">
      <c r="A25" t="s">
        <v>123</v>
      </c>
      <c r="B25" t="s">
        <v>124</v>
      </c>
      <c r="C25" t="s">
        <v>125</v>
      </c>
      <c r="D25" t="s">
        <v>126</v>
      </c>
      <c r="E25" t="s">
        <v>127</v>
      </c>
      <c r="F25" t="s">
        <v>30</v>
      </c>
      <c r="G25" t="s">
        <v>31</v>
      </c>
      <c r="H25" t="s">
        <v>32</v>
      </c>
      <c r="I25" t="s">
        <v>32</v>
      </c>
      <c r="J25" t="n">
        <v>1.0</v>
      </c>
      <c r="K25" t="n">
        <f>SUM(M25:INDEX(M25:XFD25,1,M3))</f>
        <v>0.0</v>
      </c>
      <c r="L25" s="37"/>
    </row>
    <row r="26">
      <c r="A26" t="s">
        <v>128</v>
      </c>
      <c r="B26" t="s">
        <v>129</v>
      </c>
      <c r="C26" t="s">
        <v>130</v>
      </c>
      <c r="D26" t="s">
        <v>131</v>
      </c>
      <c r="E26" t="s">
        <v>132</v>
      </c>
      <c r="F26" t="s">
        <v>30</v>
      </c>
      <c r="G26" t="s">
        <v>31</v>
      </c>
      <c r="H26" t="s">
        <v>32</v>
      </c>
      <c r="I26" t="s">
        <v>32</v>
      </c>
      <c r="J26" t="n">
        <v>12.0</v>
      </c>
      <c r="K26" t="n">
        <f>SUM(M26:INDEX(M26:XFD26,1,M3))</f>
        <v>0.0</v>
      </c>
      <c r="L26" s="37"/>
    </row>
    <row r="27">
      <c r="A27" t="s">
        <v>133</v>
      </c>
      <c r="B27" t="s">
        <v>134</v>
      </c>
      <c r="C27" t="s">
        <v>135</v>
      </c>
      <c r="D27" t="s">
        <v>136</v>
      </c>
      <c r="E27" t="s">
        <v>137</v>
      </c>
      <c r="F27" t="s">
        <v>30</v>
      </c>
      <c r="G27" t="s">
        <v>31</v>
      </c>
      <c r="H27" t="s">
        <v>32</v>
      </c>
      <c r="I27" t="s">
        <v>32</v>
      </c>
      <c r="J27" t="n">
        <v>10.0</v>
      </c>
      <c r="K27" t="n">
        <f>SUM(M27:INDEX(M27:XFD27,1,M3))</f>
        <v>0.0</v>
      </c>
      <c r="L27" s="37"/>
    </row>
    <row r="28">
      <c r="A28" t="s">
        <v>138</v>
      </c>
      <c r="B28" t="s">
        <v>139</v>
      </c>
      <c r="C28" t="s">
        <v>140</v>
      </c>
      <c r="D28" t="s">
        <v>141</v>
      </c>
      <c r="E28" t="s">
        <v>142</v>
      </c>
      <c r="F28" t="s">
        <v>30</v>
      </c>
      <c r="G28" t="s">
        <v>31</v>
      </c>
      <c r="H28" t="s">
        <v>32</v>
      </c>
      <c r="I28" t="s">
        <v>32</v>
      </c>
      <c r="J28" t="n">
        <v>3.0</v>
      </c>
      <c r="K28" t="n">
        <f>SUM(M28:INDEX(M28:XFD28,1,M3))</f>
        <v>0.0</v>
      </c>
      <c r="L28" s="37"/>
    </row>
    <row r="29">
      <c r="A29" t="s">
        <v>143</v>
      </c>
      <c r="B29" t="s">
        <v>144</v>
      </c>
      <c r="C29" t="s">
        <v>145</v>
      </c>
      <c r="D29" t="s">
        <v>146</v>
      </c>
      <c r="E29" t="s">
        <v>147</v>
      </c>
      <c r="F29" t="s">
        <v>30</v>
      </c>
      <c r="G29" t="s">
        <v>31</v>
      </c>
      <c r="H29" t="s">
        <v>32</v>
      </c>
      <c r="I29" t="s">
        <v>32</v>
      </c>
      <c r="J29" t="n">
        <v>1.0</v>
      </c>
      <c r="K29" t="n">
        <f>SUM(M29:INDEX(M29:XFD29,1,M3))</f>
        <v>0.0</v>
      </c>
      <c r="L29" s="37"/>
    </row>
    <row r="30">
      <c r="A30" t="s">
        <v>148</v>
      </c>
      <c r="B30" t="s">
        <v>149</v>
      </c>
      <c r="C30" t="s">
        <v>150</v>
      </c>
      <c r="D30" t="s">
        <v>151</v>
      </c>
      <c r="E30" t="s">
        <v>152</v>
      </c>
      <c r="F30" t="s">
        <v>30</v>
      </c>
      <c r="G30" t="s">
        <v>31</v>
      </c>
      <c r="H30" t="s">
        <v>32</v>
      </c>
      <c r="I30" t="s">
        <v>32</v>
      </c>
      <c r="J30" t="n">
        <v>1.0</v>
      </c>
      <c r="K30" t="n">
        <f>SUM(M30:INDEX(M30:XFD30,1,M3))</f>
        <v>0.0</v>
      </c>
      <c r="L30" s="37"/>
    </row>
    <row r="31">
      <c r="A31" t="s">
        <v>153</v>
      </c>
      <c r="B31" t="s">
        <v>154</v>
      </c>
      <c r="C31" t="s">
        <v>155</v>
      </c>
      <c r="D31" t="s">
        <v>156</v>
      </c>
      <c r="E31" t="s">
        <v>157</v>
      </c>
      <c r="F31" t="s">
        <v>30</v>
      </c>
      <c r="G31" t="s">
        <v>31</v>
      </c>
      <c r="H31" t="s">
        <v>32</v>
      </c>
      <c r="I31" t="s">
        <v>32</v>
      </c>
      <c r="J31" t="n">
        <v>3.0</v>
      </c>
      <c r="K31" t="n">
        <f>SUM(M31:INDEX(M31:XFD31,1,M3))</f>
        <v>0.0</v>
      </c>
      <c r="L31" s="37"/>
    </row>
    <row r="32">
      <c r="A32" t="s">
        <v>158</v>
      </c>
      <c r="B32" t="s">
        <v>159</v>
      </c>
      <c r="C32" t="s">
        <v>160</v>
      </c>
      <c r="D32" t="s">
        <v>161</v>
      </c>
      <c r="E32" t="s">
        <v>162</v>
      </c>
      <c r="F32" t="s">
        <v>30</v>
      </c>
      <c r="G32" t="s">
        <v>31</v>
      </c>
      <c r="H32" t="s">
        <v>32</v>
      </c>
      <c r="I32" t="s">
        <v>32</v>
      </c>
      <c r="J32" t="n">
        <v>1.0</v>
      </c>
      <c r="K32" t="n">
        <f>SUM(M32:INDEX(M32:XFD32,1,M3))</f>
        <v>0.0</v>
      </c>
      <c r="L32" s="37"/>
    </row>
    <row r="33">
      <c r="A33" t="s">
        <v>163</v>
      </c>
      <c r="B33" t="s">
        <v>164</v>
      </c>
      <c r="C33" t="s">
        <v>165</v>
      </c>
      <c r="D33" t="s">
        <v>166</v>
      </c>
      <c r="E33" t="s">
        <v>167</v>
      </c>
      <c r="F33" t="s">
        <v>30</v>
      </c>
      <c r="G33" t="s">
        <v>31</v>
      </c>
      <c r="H33" t="s">
        <v>32</v>
      </c>
      <c r="I33" t="s">
        <v>32</v>
      </c>
      <c r="J33" t="n">
        <v>4.0</v>
      </c>
      <c r="K33" t="n">
        <f>SUM(M33:INDEX(M33:XFD33,1,M3))</f>
        <v>0.0</v>
      </c>
      <c r="L33" s="37"/>
    </row>
    <row r="34">
      <c r="A34" t="s">
        <v>168</v>
      </c>
      <c r="B34" t="s">
        <v>169</v>
      </c>
      <c r="C34" t="s">
        <v>170</v>
      </c>
      <c r="D34" t="s">
        <v>171</v>
      </c>
      <c r="E34" t="s">
        <v>172</v>
      </c>
      <c r="F34" t="s">
        <v>30</v>
      </c>
      <c r="G34" t="s">
        <v>31</v>
      </c>
      <c r="H34" t="s">
        <v>32</v>
      </c>
      <c r="I34" t="s">
        <v>32</v>
      </c>
      <c r="J34" t="n">
        <v>10.0</v>
      </c>
      <c r="K34" t="n">
        <f>SUM(M34:INDEX(M34:XFD34,1,M3))</f>
        <v>0.0</v>
      </c>
      <c r="L34" s="37"/>
    </row>
    <row r="35">
      <c r="A35" t="s">
        <v>173</v>
      </c>
      <c r="B35" t="s">
        <v>174</v>
      </c>
      <c r="C35" t="s">
        <v>175</v>
      </c>
      <c r="D35" t="s">
        <v>176</v>
      </c>
      <c r="E35" t="s">
        <v>177</v>
      </c>
      <c r="F35" t="s">
        <v>30</v>
      </c>
      <c r="G35" t="s">
        <v>31</v>
      </c>
      <c r="H35" t="s">
        <v>32</v>
      </c>
      <c r="I35" t="s">
        <v>32</v>
      </c>
      <c r="J35" t="n">
        <v>5.0</v>
      </c>
      <c r="K35" t="n">
        <f>SUM(M35:INDEX(M35:XFD35,1,M3))</f>
        <v>0.0</v>
      </c>
      <c r="L35" s="37"/>
    </row>
    <row r="36">
      <c r="A36" t="s">
        <v>178</v>
      </c>
      <c r="B36" t="s">
        <v>179</v>
      </c>
      <c r="C36" t="s">
        <v>180</v>
      </c>
      <c r="D36" t="s">
        <v>181</v>
      </c>
      <c r="E36" t="s">
        <v>182</v>
      </c>
      <c r="F36" t="s">
        <v>30</v>
      </c>
      <c r="G36" t="s">
        <v>31</v>
      </c>
      <c r="H36" t="s">
        <v>32</v>
      </c>
      <c r="I36" t="s">
        <v>32</v>
      </c>
      <c r="J36" t="n">
        <v>1.0</v>
      </c>
      <c r="K36" t="n">
        <f>SUM(M36:INDEX(M36:XFD36,1,M3))</f>
        <v>0.0</v>
      </c>
      <c r="L36" s="37"/>
    </row>
    <row r="37">
      <c r="A37" t="s">
        <v>183</v>
      </c>
      <c r="B37" t="s">
        <v>184</v>
      </c>
      <c r="C37" t="s">
        <v>185</v>
      </c>
      <c r="D37" t="s">
        <v>186</v>
      </c>
      <c r="E37" t="s">
        <v>187</v>
      </c>
      <c r="F37" t="s">
        <v>30</v>
      </c>
      <c r="G37" t="s">
        <v>31</v>
      </c>
      <c r="H37" t="s">
        <v>32</v>
      </c>
      <c r="I37" t="s">
        <v>32</v>
      </c>
      <c r="J37" t="n">
        <v>1.0</v>
      </c>
      <c r="K37" t="n">
        <f>SUM(M37:INDEX(M37:XFD37,1,M3))</f>
        <v>0.0</v>
      </c>
      <c r="L37" s="37"/>
    </row>
    <row r="38">
      <c r="A38" t="s">
        <v>188</v>
      </c>
      <c r="B38" t="s">
        <v>189</v>
      </c>
      <c r="C38" t="s">
        <v>190</v>
      </c>
      <c r="D38" t="s">
        <v>191</v>
      </c>
      <c r="E38" t="s">
        <v>192</v>
      </c>
      <c r="F38" t="s">
        <v>30</v>
      </c>
      <c r="G38" t="s">
        <v>31</v>
      </c>
      <c r="H38" t="s">
        <v>32</v>
      </c>
      <c r="I38" t="s">
        <v>32</v>
      </c>
      <c r="J38" t="n">
        <v>5.0</v>
      </c>
      <c r="K38" t="n">
        <f>SUM(M38:INDEX(M38:XFD38,1,M3))</f>
        <v>0.0</v>
      </c>
      <c r="L38" s="37"/>
    </row>
    <row r="39">
      <c r="A39" t="s">
        <v>193</v>
      </c>
      <c r="B39" t="s">
        <v>194</v>
      </c>
      <c r="C39" t="s">
        <v>195</v>
      </c>
      <c r="D39" t="s">
        <v>196</v>
      </c>
      <c r="E39" t="s">
        <v>197</v>
      </c>
      <c r="F39" t="s">
        <v>30</v>
      </c>
      <c r="G39" t="s">
        <v>31</v>
      </c>
      <c r="H39" t="s">
        <v>32</v>
      </c>
      <c r="I39" t="s">
        <v>32</v>
      </c>
      <c r="J39" t="n">
        <v>8.0</v>
      </c>
      <c r="K39" t="n">
        <f>SUM(M39:INDEX(M39:XFD39,1,M3))</f>
        <v>0.0</v>
      </c>
      <c r="L39" s="37"/>
    </row>
    <row r="40">
      <c r="A40" t="s">
        <v>198</v>
      </c>
      <c r="B40" t="s">
        <v>199</v>
      </c>
      <c r="C40" t="s">
        <v>200</v>
      </c>
      <c r="D40" t="s">
        <v>201</v>
      </c>
      <c r="E40" t="s">
        <v>202</v>
      </c>
      <c r="F40" t="s">
        <v>30</v>
      </c>
      <c r="G40" t="s">
        <v>31</v>
      </c>
      <c r="H40" t="s">
        <v>32</v>
      </c>
      <c r="I40" t="s">
        <v>32</v>
      </c>
      <c r="J40" t="n">
        <v>5.0</v>
      </c>
      <c r="K40" t="n">
        <f>SUM(M40:INDEX(M40:XFD40,1,M3))</f>
        <v>0.0</v>
      </c>
      <c r="L40" s="37"/>
    </row>
    <row r="41">
      <c r="A41" t="s">
        <v>203</v>
      </c>
      <c r="B41" t="s">
        <v>204</v>
      </c>
      <c r="C41" t="s">
        <v>205</v>
      </c>
      <c r="D41" t="s">
        <v>206</v>
      </c>
      <c r="E41" t="s">
        <v>207</v>
      </c>
      <c r="F41" t="s">
        <v>30</v>
      </c>
      <c r="G41" t="s">
        <v>31</v>
      </c>
      <c r="H41" t="s">
        <v>32</v>
      </c>
      <c r="I41" t="s">
        <v>32</v>
      </c>
      <c r="J41" t="n">
        <v>9.0</v>
      </c>
      <c r="K41" t="n">
        <f>SUM(M41:INDEX(M41:XFD41,1,M3))</f>
        <v>0.0</v>
      </c>
      <c r="L41" s="37"/>
    </row>
    <row r="42">
      <c r="A42" t="s">
        <v>208</v>
      </c>
      <c r="B42" t="s">
        <v>209</v>
      </c>
      <c r="C42" t="s">
        <v>210</v>
      </c>
      <c r="D42" t="s">
        <v>211</v>
      </c>
      <c r="E42" t="s">
        <v>212</v>
      </c>
      <c r="F42" t="s">
        <v>30</v>
      </c>
      <c r="G42" t="s">
        <v>31</v>
      </c>
      <c r="H42" t="s">
        <v>32</v>
      </c>
      <c r="I42" t="s">
        <v>32</v>
      </c>
      <c r="J42" t="n">
        <v>4.0</v>
      </c>
      <c r="K42" t="n">
        <f>SUM(M42:INDEX(M42:XFD42,1,M3))</f>
        <v>0.0</v>
      </c>
      <c r="L42" s="37"/>
    </row>
    <row r="43">
      <c r="A43" t="s">
        <v>213</v>
      </c>
      <c r="B43" t="s">
        <v>214</v>
      </c>
      <c r="C43" t="s">
        <v>215</v>
      </c>
      <c r="D43" t="s">
        <v>216</v>
      </c>
      <c r="E43" t="s">
        <v>217</v>
      </c>
      <c r="F43" t="s">
        <v>30</v>
      </c>
      <c r="G43" t="s">
        <v>31</v>
      </c>
      <c r="H43" t="s">
        <v>32</v>
      </c>
      <c r="I43" t="s">
        <v>32</v>
      </c>
      <c r="J43" t="n">
        <v>5.0</v>
      </c>
      <c r="K43" t="n">
        <f>SUM(M43:INDEX(M43:XFD43,1,M3))</f>
        <v>0.0</v>
      </c>
      <c r="L43" s="37"/>
    </row>
    <row r="44">
      <c r="A44" t="s">
        <v>218</v>
      </c>
      <c r="B44" t="s">
        <v>219</v>
      </c>
      <c r="C44" t="s">
        <v>220</v>
      </c>
      <c r="D44" t="s">
        <v>221</v>
      </c>
      <c r="E44" t="s">
        <v>222</v>
      </c>
      <c r="F44" t="s">
        <v>30</v>
      </c>
      <c r="G44" t="s">
        <v>31</v>
      </c>
      <c r="H44" t="s">
        <v>32</v>
      </c>
      <c r="I44" t="s">
        <v>32</v>
      </c>
      <c r="J44" t="n">
        <v>10.0</v>
      </c>
      <c r="K44" t="n">
        <f>SUM(M44:INDEX(M44:XFD44,1,M3))</f>
        <v>0.0</v>
      </c>
      <c r="L44" s="37"/>
    </row>
    <row r="45">
      <c r="A45" t="s">
        <v>223</v>
      </c>
      <c r="B45" t="s">
        <v>224</v>
      </c>
      <c r="C45" t="s">
        <v>225</v>
      </c>
      <c r="D45" t="s">
        <v>226</v>
      </c>
      <c r="E45" t="s">
        <v>227</v>
      </c>
      <c r="F45" t="s">
        <v>30</v>
      </c>
      <c r="G45" t="s">
        <v>31</v>
      </c>
      <c r="H45" t="s">
        <v>32</v>
      </c>
      <c r="I45" t="s">
        <v>32</v>
      </c>
      <c r="J45" t="n">
        <v>1.0</v>
      </c>
      <c r="K45" t="n">
        <f>SUM(M45:INDEX(M45:XFD45,1,M3))</f>
        <v>0.0</v>
      </c>
      <c r="L45" s="37"/>
    </row>
    <row r="46">
      <c r="A46" t="s">
        <v>228</v>
      </c>
      <c r="B46" t="s">
        <v>229</v>
      </c>
      <c r="C46" t="s">
        <v>230</v>
      </c>
      <c r="D46" t="s">
        <v>231</v>
      </c>
      <c r="E46" t="s">
        <v>232</v>
      </c>
      <c r="F46" t="s">
        <v>30</v>
      </c>
      <c r="G46" t="s">
        <v>31</v>
      </c>
      <c r="H46" t="s">
        <v>32</v>
      </c>
      <c r="I46" t="s">
        <v>32</v>
      </c>
      <c r="J46" t="n">
        <v>5.0</v>
      </c>
      <c r="K46" t="n">
        <f>SUM(M46:INDEX(M46:XFD46,1,M3))</f>
        <v>0.0</v>
      </c>
      <c r="L46" s="37"/>
    </row>
    <row r="47">
      <c r="A47" t="s">
        <v>233</v>
      </c>
      <c r="B47" t="s">
        <v>234</v>
      </c>
      <c r="C47" t="s">
        <v>235</v>
      </c>
      <c r="D47" t="s">
        <v>236</v>
      </c>
      <c r="E47" t="s">
        <v>237</v>
      </c>
      <c r="F47" t="s">
        <v>30</v>
      </c>
      <c r="G47" t="s">
        <v>31</v>
      </c>
      <c r="H47" t="s">
        <v>32</v>
      </c>
      <c r="I47" t="s">
        <v>32</v>
      </c>
      <c r="J47" t="n">
        <v>11.0</v>
      </c>
      <c r="K47" t="n">
        <f>SUM(M47:INDEX(M47:XFD47,1,M3))</f>
        <v>0.0</v>
      </c>
      <c r="L47" s="37"/>
    </row>
    <row r="48">
      <c r="A48" t="s">
        <v>238</v>
      </c>
      <c r="B48" t="s">
        <v>239</v>
      </c>
      <c r="C48" t="s">
        <v>240</v>
      </c>
      <c r="D48" t="s">
        <v>241</v>
      </c>
      <c r="E48" t="s">
        <v>242</v>
      </c>
      <c r="F48" t="s">
        <v>30</v>
      </c>
      <c r="G48" t="s">
        <v>31</v>
      </c>
      <c r="H48" t="s">
        <v>32</v>
      </c>
      <c r="I48" t="s">
        <v>32</v>
      </c>
      <c r="J48" t="n">
        <v>1.0</v>
      </c>
      <c r="K48" t="n">
        <f>SUM(M48:INDEX(M48:XFD48,1,M3))</f>
        <v>0.0</v>
      </c>
      <c r="L48" s="37"/>
    </row>
    <row r="49">
      <c r="A49" t="s">
        <v>243</v>
      </c>
      <c r="B49" t="s">
        <v>244</v>
      </c>
      <c r="C49" t="s">
        <v>245</v>
      </c>
      <c r="D49" t="s">
        <v>246</v>
      </c>
      <c r="E49" t="s">
        <v>247</v>
      </c>
      <c r="F49" t="s">
        <v>30</v>
      </c>
      <c r="G49" t="s">
        <v>31</v>
      </c>
      <c r="H49" t="s">
        <v>32</v>
      </c>
      <c r="I49" t="s">
        <v>32</v>
      </c>
      <c r="J49" t="n">
        <v>1.0</v>
      </c>
      <c r="K49" t="n">
        <f>SUM(M49:INDEX(M49:XFD49,1,M3))</f>
        <v>0.0</v>
      </c>
      <c r="L49" s="37"/>
    </row>
    <row r="50">
      <c r="A50" t="s">
        <v>248</v>
      </c>
      <c r="B50" t="s">
        <v>249</v>
      </c>
      <c r="C50" t="s">
        <v>250</v>
      </c>
      <c r="D50" t="s">
        <v>251</v>
      </c>
      <c r="E50" t="s">
        <v>252</v>
      </c>
      <c r="F50" t="s">
        <v>30</v>
      </c>
      <c r="G50" t="s">
        <v>31</v>
      </c>
      <c r="H50" t="s">
        <v>32</v>
      </c>
      <c r="I50" t="s">
        <v>32</v>
      </c>
      <c r="J50" t="n">
        <v>2.0</v>
      </c>
      <c r="K50" t="n">
        <f>SUM(M50:INDEX(M50:XFD50,1,M3))</f>
        <v>0.0</v>
      </c>
      <c r="L50" s="37"/>
    </row>
    <row r="51">
      <c r="A51" t="s">
        <v>253</v>
      </c>
      <c r="B51" t="s">
        <v>254</v>
      </c>
      <c r="C51" t="s">
        <v>255</v>
      </c>
      <c r="D51" t="s">
        <v>256</v>
      </c>
      <c r="E51" t="s">
        <v>257</v>
      </c>
      <c r="F51" t="s">
        <v>30</v>
      </c>
      <c r="G51" t="s">
        <v>31</v>
      </c>
      <c r="H51" t="s">
        <v>32</v>
      </c>
      <c r="I51" t="s">
        <v>32</v>
      </c>
      <c r="J51" t="n">
        <v>2.0</v>
      </c>
      <c r="K51" t="n">
        <f>SUM(M51:INDEX(M51:XFD51,1,M3))</f>
        <v>0.0</v>
      </c>
      <c r="L51" s="37"/>
    </row>
    <row r="52">
      <c r="A52" t="s">
        <v>258</v>
      </c>
      <c r="B52" t="s">
        <v>259</v>
      </c>
      <c r="C52" t="s">
        <v>260</v>
      </c>
      <c r="D52" t="s">
        <v>261</v>
      </c>
      <c r="E52" t="s">
        <v>262</v>
      </c>
      <c r="F52" t="s">
        <v>30</v>
      </c>
      <c r="G52" t="s">
        <v>31</v>
      </c>
      <c r="H52" t="s">
        <v>32</v>
      </c>
      <c r="I52" t="s">
        <v>32</v>
      </c>
      <c r="J52" t="n">
        <v>1.0</v>
      </c>
      <c r="K52" t="n">
        <f>SUM(M52:INDEX(M52:XFD52,1,M3))</f>
        <v>0.0</v>
      </c>
      <c r="L52" s="37"/>
    </row>
    <row r="53">
      <c r="A53" t="s">
        <v>263</v>
      </c>
      <c r="B53" t="s">
        <v>264</v>
      </c>
      <c r="C53" t="s">
        <v>265</v>
      </c>
      <c r="D53" t="s">
        <v>266</v>
      </c>
      <c r="E53" t="s">
        <v>267</v>
      </c>
      <c r="F53" t="s">
        <v>30</v>
      </c>
      <c r="G53" t="s">
        <v>31</v>
      </c>
      <c r="H53" t="s">
        <v>32</v>
      </c>
      <c r="I53" t="s">
        <v>32</v>
      </c>
      <c r="J53" t="n">
        <v>3.0</v>
      </c>
      <c r="K53" t="n">
        <f>SUM(M53:INDEX(M53:XFD53,1,M3))</f>
        <v>0.0</v>
      </c>
      <c r="L53" s="37"/>
    </row>
    <row r="54">
      <c r="A54" t="s">
        <v>268</v>
      </c>
      <c r="B54" t="s">
        <v>269</v>
      </c>
      <c r="C54" t="s">
        <v>270</v>
      </c>
      <c r="D54" t="s">
        <v>271</v>
      </c>
      <c r="E54" t="s">
        <v>272</v>
      </c>
      <c r="F54" t="s">
        <v>30</v>
      </c>
      <c r="G54" t="s">
        <v>31</v>
      </c>
      <c r="H54" t="s">
        <v>32</v>
      </c>
      <c r="I54" t="s">
        <v>32</v>
      </c>
      <c r="J54" t="n">
        <v>1.0</v>
      </c>
      <c r="K54" t="n">
        <f>SUM(M54:INDEX(M54:XFD54,1,M3))</f>
        <v>0.0</v>
      </c>
      <c r="L54" s="37"/>
    </row>
    <row r="55">
      <c r="A55" t="s">
        <v>273</v>
      </c>
      <c r="B55" t="s">
        <v>274</v>
      </c>
      <c r="C55" t="s">
        <v>275</v>
      </c>
      <c r="D55" t="s">
        <v>276</v>
      </c>
      <c r="E55" t="s">
        <v>277</v>
      </c>
      <c r="F55" t="s">
        <v>30</v>
      </c>
      <c r="G55" t="s">
        <v>31</v>
      </c>
      <c r="H55" t="s">
        <v>32</v>
      </c>
      <c r="I55" t="s">
        <v>32</v>
      </c>
      <c r="J55" t="n">
        <v>1.0</v>
      </c>
      <c r="K55" t="n">
        <f>SUM(M55:INDEX(M55:XFD55,1,M3))</f>
        <v>0.0</v>
      </c>
      <c r="L55" s="37"/>
    </row>
    <row r="56">
      <c r="A56" t="s">
        <v>278</v>
      </c>
      <c r="B56" t="s">
        <v>279</v>
      </c>
      <c r="C56" t="s">
        <v>280</v>
      </c>
      <c r="D56" t="s">
        <v>281</v>
      </c>
      <c r="E56" t="s">
        <v>282</v>
      </c>
      <c r="F56" t="s">
        <v>30</v>
      </c>
      <c r="G56" t="s">
        <v>31</v>
      </c>
      <c r="H56" t="s">
        <v>32</v>
      </c>
      <c r="I56" t="s">
        <v>32</v>
      </c>
      <c r="J56" t="n">
        <v>1.0</v>
      </c>
      <c r="K56" t="n">
        <f>SUM(M56:INDEX(M56:XFD56,1,M3))</f>
        <v>0.0</v>
      </c>
      <c r="L56" s="37"/>
    </row>
    <row r="57">
      <c r="A57" t="s">
        <v>283</v>
      </c>
      <c r="B57" t="s">
        <v>284</v>
      </c>
      <c r="C57" t="s">
        <v>285</v>
      </c>
      <c r="D57" t="s">
        <v>286</v>
      </c>
      <c r="E57" t="s">
        <v>287</v>
      </c>
      <c r="F57" t="s">
        <v>30</v>
      </c>
      <c r="G57" t="s">
        <v>31</v>
      </c>
      <c r="H57" t="s">
        <v>32</v>
      </c>
      <c r="I57" t="s">
        <v>32</v>
      </c>
      <c r="J57" t="n">
        <v>1.0</v>
      </c>
      <c r="K57" t="n">
        <f>SUM(M57:INDEX(M57:XFD57,1,M3))</f>
        <v>0.0</v>
      </c>
      <c r="L57" s="37"/>
    </row>
    <row r="58">
      <c r="A58" t="s">
        <v>288</v>
      </c>
      <c r="B58" t="s">
        <v>289</v>
      </c>
      <c r="C58" t="s">
        <v>290</v>
      </c>
      <c r="D58" t="s">
        <v>291</v>
      </c>
      <c r="E58" t="s">
        <v>292</v>
      </c>
      <c r="F58" t="s">
        <v>30</v>
      </c>
      <c r="G58" t="s">
        <v>31</v>
      </c>
      <c r="H58" t="s">
        <v>32</v>
      </c>
      <c r="I58" t="s">
        <v>32</v>
      </c>
      <c r="J58" t="n">
        <v>1.0</v>
      </c>
      <c r="K58" t="n">
        <f>SUM(M58:INDEX(M58:XFD58,1,M3))</f>
        <v>0.0</v>
      </c>
      <c r="L58" s="37"/>
    </row>
    <row r="59">
      <c r="A59" t="s">
        <v>293</v>
      </c>
      <c r="B59" t="s">
        <v>294</v>
      </c>
      <c r="C59" t="s">
        <v>295</v>
      </c>
      <c r="D59" t="s">
        <v>296</v>
      </c>
      <c r="E59" t="s">
        <v>297</v>
      </c>
      <c r="F59" t="s">
        <v>30</v>
      </c>
      <c r="G59" t="s">
        <v>31</v>
      </c>
      <c r="H59" t="s">
        <v>32</v>
      </c>
      <c r="I59" t="s">
        <v>32</v>
      </c>
      <c r="J59" t="n">
        <v>1.0</v>
      </c>
      <c r="K59" t="n">
        <f>SUM(M59:INDEX(M59:XFD59,1,M3))</f>
        <v>0.0</v>
      </c>
      <c r="L59" s="37"/>
    </row>
    <row r="60" ht="8.0" customHeight="true">
      <c r="A60" s="37"/>
      <c r="B60" s="37"/>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row>
    <row r="61">
      <c r="A61" t="s" s="41">
        <v>298</v>
      </c>
      <c r="B61" s="42"/>
      <c r="C61" s="43"/>
      <c r="D61" s="44"/>
      <c r="E61" s="45"/>
      <c r="F61" s="46"/>
      <c r="G61" s="47"/>
      <c r="H61" s="48"/>
      <c r="I61" s="49"/>
      <c r="J61" s="50"/>
      <c r="K61" s="51"/>
      <c r="L61" s="52"/>
      <c r="M61" t="n" s="53">
        <f>IF(M3&gt;=1,"P1 - B1","")</f>
        <v>0.0</v>
      </c>
      <c r="N61" t="n" s="54">
        <f>IF(M3&gt;=2,"P1 - B2","")</f>
        <v>0.0</v>
      </c>
      <c r="O61" t="n" s="55">
        <f>IF(M3&gt;=3,"P1 - B3","")</f>
        <v>0.0</v>
      </c>
      <c r="P61" t="n" s="56">
        <f>IF(M3&gt;=4,"P1 - B4","")</f>
        <v>0.0</v>
      </c>
      <c r="Q61" t="n" s="57">
        <f>IF(M3&gt;=5,"P1 - B5","")</f>
        <v>0.0</v>
      </c>
      <c r="R61" t="n" s="58">
        <f>IF(M3&gt;=6,"P1 - B6","")</f>
        <v>0.0</v>
      </c>
      <c r="S61" t="n" s="59">
        <f>IF(M3&gt;=7,"P1 - B7","")</f>
        <v>0.0</v>
      </c>
      <c r="T61" t="n" s="60">
        <f>IF(M3&gt;=8,"P1 - B8","")</f>
        <v>0.0</v>
      </c>
      <c r="U61" t="n" s="61">
        <f>IF(M3&gt;=9,"P1 - B9","")</f>
        <v>0.0</v>
      </c>
      <c r="V61" t="n" s="62">
        <f>IF(M3&gt;=10,"P1 - B10","")</f>
        <v>0.0</v>
      </c>
      <c r="W61" t="n" s="63">
        <f>IF(M3&gt;=11,"P1 - B11","")</f>
        <v>0.0</v>
      </c>
      <c r="X61" t="n" s="64">
        <f>IF(M3&gt;=12,"P1 - B12","")</f>
        <v>0.0</v>
      </c>
      <c r="Y61" t="n" s="65">
        <f>IF(M3&gt;=13,"P1 - B13","")</f>
        <v>0.0</v>
      </c>
      <c r="Z61" t="n" s="66">
        <f>IF(M3&gt;=14,"P1 - B14","")</f>
        <v>0.0</v>
      </c>
      <c r="AA61" t="n" s="67">
        <f>IF(M3&gt;=15,"P1 - B15","")</f>
        <v>0.0</v>
      </c>
      <c r="AB61" t="n" s="68">
        <f>IF(M3&gt;=16,"P1 - B16","")</f>
        <v>0.0</v>
      </c>
      <c r="AC61" t="n" s="69">
        <f>IF(M3&gt;=17,"P1 - B17","")</f>
        <v>0.0</v>
      </c>
      <c r="AD61" t="n" s="70">
        <f>IF(M3&gt;=18,"P1 - B18","")</f>
        <v>0.0</v>
      </c>
      <c r="AE61" t="n" s="71">
        <f>IF(M3&gt;=19,"P1 - B19","")</f>
        <v>0.0</v>
      </c>
      <c r="AF61" t="n" s="72">
        <f>IF(M3&gt;=20,"P1 - B20","")</f>
        <v>0.0</v>
      </c>
      <c r="AG61" t="n" s="73">
        <f>IF(M3&gt;=21,"P1 - B21","")</f>
        <v>0.0</v>
      </c>
      <c r="AH61" t="n" s="74">
        <f>IF(M3&gt;=22,"P1 - B22","")</f>
        <v>0.0</v>
      </c>
      <c r="AI61" t="n" s="75">
        <f>IF(M3&gt;=23,"P1 - B23","")</f>
        <v>0.0</v>
      </c>
      <c r="AJ61" t="n" s="76">
        <f>IF(M3&gt;=24,"P1 - B24","")</f>
        <v>0.0</v>
      </c>
      <c r="AK61" t="n" s="77">
        <f>IF(M3&gt;=25,"P1 - B25","")</f>
        <v>0.0</v>
      </c>
    </row>
    <row r="62">
      <c r="A62" t="s" s="79">
        <v>299</v>
      </c>
      <c r="B62" s="80"/>
      <c r="C62" s="81"/>
      <c r="D62" s="82"/>
      <c r="E62" s="83"/>
      <c r="F62" s="84"/>
      <c r="G62" s="85"/>
      <c r="H62" s="86"/>
      <c r="I62" s="87"/>
      <c r="J62" s="88"/>
      <c r="K62" s="89"/>
      <c r="L62" s="90"/>
    </row>
    <row r="63">
      <c r="A63" t="s" s="92">
        <v>300</v>
      </c>
      <c r="B63" s="93"/>
      <c r="C63" s="94"/>
      <c r="D63" s="95"/>
      <c r="E63" s="96"/>
      <c r="F63" s="97"/>
      <c r="G63" s="98"/>
      <c r="H63" s="99"/>
      <c r="I63" s="100"/>
      <c r="J63" s="101"/>
      <c r="K63" s="102"/>
      <c r="L63" s="103"/>
    </row>
    <row r="64">
      <c r="A64" t="s" s="105">
        <v>301</v>
      </c>
      <c r="B64" s="106"/>
      <c r="C64" s="107"/>
      <c r="D64" s="108"/>
      <c r="E64" s="109"/>
      <c r="F64" s="110"/>
      <c r="G64" s="111"/>
      <c r="H64" s="112"/>
      <c r="I64" s="113"/>
      <c r="J64" s="114"/>
      <c r="K64" s="115"/>
      <c r="L64" s="116"/>
    </row>
    <row r="65">
      <c r="A65" t="s" s="118">
        <v>302</v>
      </c>
      <c r="B65" s="119"/>
      <c r="C65" s="120"/>
      <c r="D65" s="121"/>
      <c r="E65" s="122"/>
      <c r="F65" s="123"/>
      <c r="G65" s="124"/>
      <c r="H65" s="125"/>
      <c r="I65" s="126"/>
      <c r="J65" s="127"/>
      <c r="K65" s="128"/>
      <c r="L65" s="129"/>
    </row>
    <row r="66" ht="8.0" customHeight="true">
      <c r="A66" s="37"/>
      <c r="B66" s="37"/>
      <c r="C66" s="37"/>
      <c r="D66" s="37"/>
      <c r="E66" s="37"/>
      <c r="F66" s="37"/>
      <c r="G66" s="37"/>
      <c r="H66" s="37"/>
      <c r="I66" s="37"/>
      <c r="J66" s="37"/>
      <c r="K66" s="37"/>
      <c r="L66" s="37"/>
      <c r="M66" s="37"/>
      <c r="N66" s="37"/>
      <c r="O66" s="37"/>
      <c r="P66" s="37"/>
      <c r="Q66" s="37"/>
      <c r="R66" s="37"/>
      <c r="S66" s="37"/>
      <c r="T66" s="37"/>
      <c r="U66" s="37"/>
      <c r="V66" s="37"/>
      <c r="W66" s="37"/>
      <c r="X66" s="37"/>
      <c r="Y66" s="37"/>
      <c r="Z66" s="37"/>
      <c r="AA66" s="37"/>
      <c r="AB66" s="37"/>
      <c r="AC66" s="37"/>
      <c r="AD66" s="37"/>
      <c r="AE66" s="37"/>
      <c r="AF66" s="37"/>
      <c r="AG66" s="37"/>
      <c r="AH66" s="37"/>
      <c r="AI66" s="37"/>
      <c r="AJ66" s="37"/>
      <c r="AK66" s="37"/>
    </row>
    <row r="67"/>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60:AK60"/>
    <mergeCell ref="A61:L61"/>
    <mergeCell ref="A62:L62"/>
    <mergeCell ref="A63:L63"/>
    <mergeCell ref="A64:L64"/>
    <mergeCell ref="A65:L65"/>
    <mergeCell ref="A66:AK66"/>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60 N6:N60 O6:O60 P6:P60 Q6:Q60 R6:R60 S6:S60 T6:T60 U6:U60 V6:V60 W6:W60 X6:X60 Y6:Y60 Z6:Z60 AA6:AA60 AB6:AB60 AC6:AC60 AD6:AD60 AE6:AE60 AF6:AF60 AG6:AG60 AH6:AH60 AI6:AI60 AJ6:AJ60 AK6:AK60" allowBlank="true" errorStyle="stop" showErrorMessage="true" errorTitle="Validation error" error="Enter a whole number greater than or equal to 0">
      <formula1>0</formula1>
    </dataValidation>
    <dataValidation type="decimal" operator="greaterThan" sqref="M62:M65 N62:N65 O62:O65 P62:P65 Q62:Q65 R62:R65 S62:S65 T62:T65 U62:U65 V62:V65 W62:W65 X62:X65 Y62:Y65 Z62:Z65 AA62:AA65 AB62:AB65 AC62:AC65 AD62:AD65 AE62:AE65 AF62:AF65 AG62:AG65 AH62:AH65 AI62:AI65 AJ62:AJ65 AK62:AK65"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303</v>
      </c>
      <c r="B1" t="s" s="131">
        <v>304</v>
      </c>
    </row>
    <row r="2">
      <c r="A2" t="s" s="132">
        <v>305</v>
      </c>
      <c r="B2" t="s" s="133">
        <v>306</v>
      </c>
    </row>
    <row r="3">
      <c r="A3" t="s" s="134">
        <v>307</v>
      </c>
      <c r="B3" t="s" s="135">
        <v>308</v>
      </c>
    </row>
    <row r="4">
      <c r="A4" t="s" s="136">
        <v>309</v>
      </c>
      <c r="B4" t="s" s="137">
        <v>310</v>
      </c>
    </row>
    <row r="5">
      <c r="A5" t="s" s="138">
        <v>311</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2025-03-21T11:58:21Z</dcterms:created>
  <dc:creator>Apache POI</dc:creator>
</cp:coreProperties>
</file>