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<sst xmlns="http://schemas.openxmlformats.org/spreadsheetml/2006/main" count="768" uniqueCount="447">
  <si>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</si>
  <si>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</si>
  <si>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</si>
  <si>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</si>
  <si>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</si>
  <si>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</si>
  <si>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</si>
  <si>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</si>
  <si>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</si>
  <si>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</si>
  <si>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2</t>
  </si>
  <si>
    <t>pga34d5165-6898-4d73-b1fb-28a40bdeea89</t>
  </si>
  <si>
    <t>Total SKUs: 81 (437 units)</t>
  </si>
  <si>
    <t>Total box count:</t>
  </si>
  <si>
    <t>SKU</t>
  </si>
  <si>
    <t xml:space="preserve">Product title </t>
  </si>
  <si>
    <t>Id</t>
  </si>
  <si>
    <t>ASIN</t>
  </si>
  <si>
    <t>FNSKU</t>
  </si>
  <si>
    <t>Condition</t>
  </si>
  <si>
    <t>Prep type</t>
  </si>
  <si>
    <t>Who preps units?</t>
  </si>
  <si>
    <t>Who labels units?</t>
  </si>
  <si>
    <t>Expected quantity</t>
  </si>
  <si>
    <t>Boxed quantity</t>
  </si>
  <si>
    <t>DE-BFirstMommyMTS-XXL</t>
  </si>
  <si>
    <t>Decrum Funny Pregnancy Shirts - Pregnancy Outfits for Expecting Mom Gifts [40022016-AL] | Black, XXL</t>
  </si>
  <si>
    <t>pkb79e5235-0d6b-4b4f-9983-d6e93946b2b2</t>
  </si>
  <si>
    <t>B083QJYZ2J</t>
  </si>
  <si>
    <t>X002FMJ7GF</t>
  </si>
  <si>
    <t>NewItem</t>
  </si>
  <si>
    <t>Labeling,Poly bagging</t>
  </si>
  <si>
    <t>By seller</t>
  </si>
  <si>
    <t>DE-COMNGSOONW-S</t>
  </si>
  <si>
    <t>Mummy Womens Black Maternity Tshirt Scrub - Work Maternity Tunic [40022012-AK] | Black, S</t>
  </si>
  <si>
    <t>pkdba3c9c0-c40f-45f8-8431-fecc210438f0</t>
  </si>
  <si>
    <t>B07QMN33XP</t>
  </si>
  <si>
    <t>X0024AF8JN</t>
  </si>
  <si>
    <t>DE-ChGryStrpdCrwNckSHSNW-XXL</t>
  </si>
  <si>
    <t>Decrum Men Charcoal Grey T-Shirt Stripe Casual Jersey - Mens Two Tone Tshirts [40014056] | Charcoal Grey, XXL</t>
  </si>
  <si>
    <t>pkd466af6d-15d5-48a4-9e0b-f7a818134aa3</t>
  </si>
  <si>
    <t>B0CB858C6R</t>
  </si>
  <si>
    <t>X003VUC0LJ</t>
  </si>
  <si>
    <t>DE-HRTNDFOOTW-L</t>
  </si>
  <si>
    <t>Black Maternity Shirt - Pregancy Gift for First Time Mom [40022014-AM] | Heart and Foot, L</t>
  </si>
  <si>
    <t>pk572aa397-7836-430c-91cb-666ffc2c1e68</t>
  </si>
  <si>
    <t>B07QRT9G9B</t>
  </si>
  <si>
    <t>X0024CCNJ9</t>
  </si>
  <si>
    <t>DE-LGSMVNeckSet36-L</t>
  </si>
  <si>
    <t>V Neck Long Sleeve Mens Tshirts Multipack - Soft Comfortable Full Sleeves Mens t Shirts Pack [4BUN00364] | LGS MenV Set 36, L</t>
  </si>
  <si>
    <t>pk6cee2afc-a727-4d57-9b34-f2ffce9c6e55</t>
  </si>
  <si>
    <t>B0CN4PPGB4</t>
  </si>
  <si>
    <t>X0041C07IT</t>
  </si>
  <si>
    <t>DE-LGSMVNeckSet36-M</t>
  </si>
  <si>
    <t>V Neck Long Sleeve Mens Tshirts Multipack - Soft Comfortable Full Sleeves T Shirts for Men Pack [4BUN00363] | LGS MenV Set 36, M</t>
  </si>
  <si>
    <t>pka0074c31-38b3-46b8-a5cf-232c00cd3f64</t>
  </si>
  <si>
    <t>B0CN4PPTMK</t>
  </si>
  <si>
    <t>X0041BOP5L</t>
  </si>
  <si>
    <t>DE-LGSMVNeckSet36-S</t>
  </si>
  <si>
    <t>V Neck Long Sleeve Mens Tshirts Multipack - Soft Comfortable Full Sleeves T Shirts for Men Pack [4BUN00362] | LGS MenV Set 36, S</t>
  </si>
  <si>
    <t>pkd1612e37-60db-4034-8b86-97fefbb58d3e</t>
  </si>
  <si>
    <t>B0CN4PZXTJ</t>
  </si>
  <si>
    <t>X0041BP58H</t>
  </si>
  <si>
    <t>DE-LGSMVNeckSet36-XL</t>
  </si>
  <si>
    <t>V Neck Long Sleeve Mens Tshirts Multipack - Soft Comfortable Full Sleeves Mens t Shirts Pack [4BUN00365] | LGS MenV Set 36, XL</t>
  </si>
  <si>
    <t>pka50a10aa-0107-422e-8fe5-9705acf83e92</t>
  </si>
  <si>
    <t>B0CN4Q8G2D</t>
  </si>
  <si>
    <t>X0041BP5BJ</t>
  </si>
  <si>
    <t>DE-LGSMVNeckSet36-XXL</t>
  </si>
  <si>
    <t>V Neck Long Sleeve Mens Tshirts Multipack - Soft Comfortable Full Sleeves Mens tee Shirt Pack [4BUN00366] | LGS MenV Set 36, XXL</t>
  </si>
  <si>
    <t>pk23ff0ea9-641a-42ec-a1f7-ccd5678ed4b9</t>
  </si>
  <si>
    <t>B0CN4Q167N</t>
  </si>
  <si>
    <t>X0041BP55P</t>
  </si>
  <si>
    <t>DE-LGSMVNeckSet37-S</t>
  </si>
  <si>
    <t>V Neck Long Sleeve Mens Tshirts Multipack - Soft Comfortable Full Sleeves T Shirts for Men Pack [4BUN00372] | LGS MenV Set 37, S</t>
  </si>
  <si>
    <t>pk9edddee4-5ea7-4537-b8d3-90822e3835bb</t>
  </si>
  <si>
    <t>B0DXFFF1LJ</t>
  </si>
  <si>
    <t>X004LLG0CH</t>
  </si>
  <si>
    <t>DE-LGSMVNeckSet39-S</t>
  </si>
  <si>
    <t>V Neck Long Sleeve Mens Tshirts Multipack - Soft Comfortable Full Sleeves T Shirts for Men Pack [4BUN00392] | LGS MenV Set 39, S</t>
  </si>
  <si>
    <t>pk9af67b71-6edd-42fc-b00b-a49f7363595f</t>
  </si>
  <si>
    <t>B0DXFCT59R</t>
  </si>
  <si>
    <t>X004LLG0AT</t>
  </si>
  <si>
    <t>DE-LGSVNckWhite-L</t>
  </si>
  <si>
    <t>White Mens Long Sleeve Tshirts - V Neck T Shirts Men Playeras De Manga Larga para Hombre [40001174] (N) | LGS White, L</t>
  </si>
  <si>
    <t>pk7e98538c-af96-4252-8f4e-53364d1ba662</t>
  </si>
  <si>
    <t>B0BS3MSCFD</t>
  </si>
  <si>
    <t>X003M584T5</t>
  </si>
  <si>
    <t>DE-LGSVNckWhite-M</t>
  </si>
  <si>
    <t>White T Shirts for Men - Full Sleeve T Shirts Men V Neck Shirt [40001173] (N) | LGS White, M</t>
  </si>
  <si>
    <t>pk606b88aa-bad9-41da-863c-cd067f6e0fa2</t>
  </si>
  <si>
    <t>B0BS3MZVBK</t>
  </si>
  <si>
    <t>X003M5E2FZ</t>
  </si>
  <si>
    <t>DE-LGSVNckWhite-XXL</t>
  </si>
  <si>
    <t>Mens White Long Sleeve Shirt - Mens Long Sleeve V Neck T Shirts [40001176] (N) | LGS White, XXL</t>
  </si>
  <si>
    <t>pkf67c0f8a-3657-46b4-b619-e438b404458a</t>
  </si>
  <si>
    <t>B0BS3P8SLX</t>
  </si>
  <si>
    <t>X003M5DUDF</t>
  </si>
  <si>
    <t>DE-MBGryPlnHdedVrsty-L</t>
  </si>
  <si>
    <t>Decrum Hooded Varsity Jacket Men - High School Letterman Bomber Style Baseball Jackets for Men (N) | [40071044] Gray Sleve, L</t>
  </si>
  <si>
    <t>pk9d78dc57-c6f7-4818-b1c2-c305b4c3874a</t>
  </si>
  <si>
    <t>B0B7X9J8D5</t>
  </si>
  <si>
    <t>X003DQLVH5</t>
  </si>
  <si>
    <t>DE-MMrn&amp;WhtHdedVrsty-XL</t>
  </si>
  <si>
    <t>Decrum Hooded Varsity Jacket Men - High School Bomber Style Baseball Jackets for Men [40170175] | Maroon &amp; White, XL</t>
  </si>
  <si>
    <t>pk67b3e355-23d5-4bd8-89c0-5d7c443cb6dd</t>
  </si>
  <si>
    <t>B0CJRVK8K2</t>
  </si>
  <si>
    <t>X003Z9QO63</t>
  </si>
  <si>
    <t>DE-MNvyBluHNPolo-XS</t>
  </si>
  <si>
    <t>Decrum Mens Mandarin Collar Shirts - Henley Full Sleeve T-Shirts Men [40009091] | Henley Polo, XS</t>
  </si>
  <si>
    <t>pk3bdfb42b-6f43-41e5-8570-4bbfc622939a</t>
  </si>
  <si>
    <t>B0BWF9614T</t>
  </si>
  <si>
    <t>X003Q3UB8Z</t>
  </si>
  <si>
    <t>DE-MRglnBlk&amp;WhtLGS-XXL</t>
  </si>
  <si>
    <t>Decrum Raglan Shirt Men - Soft Mens Long Sleeve T Shirts [40128016] | Black&amp;White,XXL</t>
  </si>
  <si>
    <t>pkc16b8dc5-fb22-4f3e-9818-b0deefe57ca9</t>
  </si>
  <si>
    <t>B0C1SQ7J4P</t>
  </si>
  <si>
    <t>X003S4EL5L</t>
  </si>
  <si>
    <t>DE-MRylblu&amp;whtHdedVrsty-L</t>
  </si>
  <si>
    <t>Decrum Hooded Varsity Jacket Men - High School Bomber Style Baseball Jackets for Men [40171174] | Royal Blue &amp; White, L</t>
  </si>
  <si>
    <t>pk45edc34d-2489-4244-a466-1d8c58bf1471</t>
  </si>
  <si>
    <t>B0CJRVPQRH</t>
  </si>
  <si>
    <t>X003Z9QPRV</t>
  </si>
  <si>
    <t>DE-MRylblu&amp;whtHdedVrsty-M</t>
  </si>
  <si>
    <t>Decrum Hooded Varsity Jacket Men - High School Bomber Style Baseball Jackets for Men [40171173] | Royal Blue &amp; White, M</t>
  </si>
  <si>
    <t>pkc56453de-0369-4d05-b1b3-1476ba5fb8fe</t>
  </si>
  <si>
    <t>B0CJRWHNZ1</t>
  </si>
  <si>
    <t>X003Z9QNS7</t>
  </si>
  <si>
    <t>DE-MTS-HthrPnkRnckHrtFt-SHS-M</t>
  </si>
  <si>
    <t>Decrum Pink Nursing Maternity Shirt - Petite Pregnancy Clothes for Women [40022203-AM] | HrtFot Pink, M</t>
  </si>
  <si>
    <t>pk6bc25139-5463-4173-b6eb-2471b1fcc7e7</t>
  </si>
  <si>
    <t>B0BQR9PCHJ</t>
  </si>
  <si>
    <t>X003KSMJXL</t>
  </si>
  <si>
    <t>DE-MTS-HthrPnkRnckHrtFt-SHS-S</t>
  </si>
  <si>
    <t>Pink Mummy Pregnancy Shirts for Women Announcement - Work Maternity Tunic [40022202-AM] | HrtFot Pink, S</t>
  </si>
  <si>
    <t>pkbe5f1ade-2023-496e-b1a3-5cf653f641f8</t>
  </si>
  <si>
    <t>B0BQRBYZKL</t>
  </si>
  <si>
    <t>X003KSMIPF</t>
  </si>
  <si>
    <t>DE-MTS-HthrPnkRnckHrtFt-SHS-XL</t>
  </si>
  <si>
    <t>Decrum Momma Pink Maternity Tshirts for Women - Wife Mom to be Shirt [40022205-AM] | HrtFot Pink, XL</t>
  </si>
  <si>
    <t>pkf6e3046c-1c22-484f-aed3-af50288f303b</t>
  </si>
  <si>
    <t>B0BQR84R5H</t>
  </si>
  <si>
    <t>X003KSQN9R</t>
  </si>
  <si>
    <t>DE-MTS-HthrPnkRnckHrtFt-SHS-XXL</t>
  </si>
  <si>
    <t>Decrum Pink Maternity Shirts for Women Plus Size - Pregnancy Gift for Pregnant Wife [40022206-AM] | HrtFot Pink, XXL</t>
  </si>
  <si>
    <t>pk2ba76257-2cc2-4c70-b08f-f51fa5fecbd4</t>
  </si>
  <si>
    <t>B0BQR97R39</t>
  </si>
  <si>
    <t>X003KSMJY5</t>
  </si>
  <si>
    <t>DE-MTS-HthrPnkRnckKikme-SHS-XXL</t>
  </si>
  <si>
    <t>Decrum Pink Funny Pregnancy Shirts - Pregnancy Outfits for Expecting Mom Gifts [40022206-BL] | KikinMe Pink, XXL</t>
  </si>
  <si>
    <t>pk58678b78-ac02-486f-98b1-9306893050ac</t>
  </si>
  <si>
    <t>B0BQRDF8H8</t>
  </si>
  <si>
    <t>X003KSJ7ZJ</t>
  </si>
  <si>
    <t>DE-MTS-HthrPnkRnckPln-SHS-XXL</t>
  </si>
  <si>
    <t>Decrum Pink Maternity Shirts for Women - Pregnancy Gifts for First time Moms [40022206] | Plain Heather Pink, XXL</t>
  </si>
  <si>
    <t>pk1597f9cf-8e34-4282-8448-c0f91d224c21</t>
  </si>
  <si>
    <t>B0BQRF5NF1</t>
  </si>
  <si>
    <t>X003KSMJZT</t>
  </si>
  <si>
    <t>DE-MTS-HthrPnkRnckPlnNEW-SHS-M</t>
  </si>
  <si>
    <t>Decrum Pink Maternity Shirts for Women - Pregnancy Shirts [40022203] | Plain Heather Pink, M</t>
  </si>
  <si>
    <t>pk626c266f-230c-49b8-9e04-7236cf261f54</t>
  </si>
  <si>
    <t>B0DXBB5BG4</t>
  </si>
  <si>
    <t>X004LL9AIX</t>
  </si>
  <si>
    <t>DE-MTS-HthrPnkTank-M</t>
  </si>
  <si>
    <t>Decrum Maternity Workout Clothes - Comfy Maternity Tank for Women [40106203] | MTS Heather Pink Tank, M</t>
  </si>
  <si>
    <t>pk8600275b-e8f3-4e5d-a84b-b3dc490611be</t>
  </si>
  <si>
    <t>B0D7W2CG5H</t>
  </si>
  <si>
    <t>X004AOL5RZ</t>
  </si>
  <si>
    <t>DE-NEWCOMNG-XXL</t>
  </si>
  <si>
    <t>Pregnancy Must Haves Gifts for Mom Plus Size - Maternity Shirts for Women [40022016-AK] | Black, XXL</t>
  </si>
  <si>
    <t>pkcb7c0a20-5e87-4151-8307-3a8d71e649b3</t>
  </si>
  <si>
    <t>B093GYDX9D</t>
  </si>
  <si>
    <t>X002VT0QW1</t>
  </si>
  <si>
    <t>DE-NEWREDCOMNGSOONW-XL</t>
  </si>
  <si>
    <t>Momma Womens Pregnant Announcement Shirt - Wife Funny Maternity Shirts for Women [40022025-AK] | Red, XL</t>
  </si>
  <si>
    <t>pka91b0f0e-f7a2-4a8f-b057-4872f5b1c1fb</t>
  </si>
  <si>
    <t>B087MCRYWT</t>
  </si>
  <si>
    <t>X002IG33FT</t>
  </si>
  <si>
    <t>DE-NEWWMatrntySet2-XL</t>
  </si>
  <si>
    <t>Decrum Pack of 3 Gifts for Pregnant Wife - Cute Maternity Tops [4BUN00055] | Set2, XL</t>
  </si>
  <si>
    <t>pk4f7e706b-e844-417e-9308-cc0f1b688aaf</t>
  </si>
  <si>
    <t>B08W9W9RKL</t>
  </si>
  <si>
    <t>X002SWA063</t>
  </si>
  <si>
    <t>DE-New2249513</t>
  </si>
  <si>
    <t>Decrum Black Red Bomber Jacket Men Letterman Men's Varsity Jackets Mens Baseball [40020025] | Plain Red Sleve, XL</t>
  </si>
  <si>
    <t>pk445ab50d-f597-4fdf-8cd1-d47463c637c6</t>
  </si>
  <si>
    <t>B08CDTC1G7</t>
  </si>
  <si>
    <t>X002LWXLY3</t>
  </si>
  <si>
    <t>DE-PEKNGBBYWNew-XL</t>
  </si>
  <si>
    <t>Decrum Maternity Tops for Pregnant Women - Funny Maternity T Shirts for Pregnant Women Outfits [40022015-AF] | Black, XL</t>
  </si>
  <si>
    <t>pk46ad3352-b961-427f-acb4-079faec5fc72</t>
  </si>
  <si>
    <t>B093KYGTSG</t>
  </si>
  <si>
    <t>X002VUDWYJ</t>
  </si>
  <si>
    <t>DE-REDCOMNGSOONEW-L</t>
  </si>
  <si>
    <t>Red Cute Pregnancy Shirts Funny - Maternity Tshirt [40022024-AK] | Red, L</t>
  </si>
  <si>
    <t>pk4b5c5a10-82a8-4006-a151-db22ca4966bc</t>
  </si>
  <si>
    <t>B0B82X2ZSF</t>
  </si>
  <si>
    <t>X003CX6EJJ</t>
  </si>
  <si>
    <t>DE-REDURKIKMEW-S</t>
  </si>
  <si>
    <t>Maternity Tops for Women - Pregnancy Announcement Shirt [40022022-BL] | Kicking Me, S</t>
  </si>
  <si>
    <t>pk22e1289b-40e5-4ffa-934f-1b5eb62ff9ac</t>
  </si>
  <si>
    <t>B07YSMZ9F1</t>
  </si>
  <si>
    <t>X002C4FALR</t>
  </si>
  <si>
    <t>DE-RedStrpdCrwNckSHS-XXL</t>
  </si>
  <si>
    <t>Mens Red T-Shirt Striped Ribbed Neck - Playeras De Hombre De Moda Two Tone Tshirts [40014026] | Red, XXL</t>
  </si>
  <si>
    <t>pka2cde00c-a9b6-4cd7-a83c-7b87b4831d6b</t>
  </si>
  <si>
    <t>B094CQZHMK</t>
  </si>
  <si>
    <t>X002W6JWJB</t>
  </si>
  <si>
    <t>DE-W-VARSITY-RBWH-M</t>
  </si>
  <si>
    <t>Decrum High School Crop Letterman Jacket Women - Cropped Women's Bomber Jackets Fall | [40159173] Royal Blue And White CRP, M</t>
  </si>
  <si>
    <t>pkbd6c3199-d3bf-4f38-888e-5366db496423</t>
  </si>
  <si>
    <t>B0CHYLBWSV</t>
  </si>
  <si>
    <t>X003Z9K9WN</t>
  </si>
  <si>
    <t>DE-W-VARSITY-RBWH-S</t>
  </si>
  <si>
    <t>Decrum Lightweight Baseball Bomber Jacket Women Fashion – High School Women's Cropped Jackets | [40159172] Royal Blue And White CRP, S</t>
  </si>
  <si>
    <t>pk53506261-ab7a-468d-843d-0952e31cf28a</t>
  </si>
  <si>
    <t>B0CHYJWMTP</t>
  </si>
  <si>
    <t>X003Z9E2X5</t>
  </si>
  <si>
    <t>DE-W-VARSITY-RBWH-XXL</t>
  </si>
  <si>
    <t>Decrum Stylish Varsity Jacket Women Crop – Fashion College Jacket For Womens Outerwear | [40159176] Royal Blue And White CRP, XXL</t>
  </si>
  <si>
    <t>pk0656322c-ee72-4462-b7ff-e86900190051</t>
  </si>
  <si>
    <t>B0CHYMXX5K</t>
  </si>
  <si>
    <t>X003Z9K9UZ</t>
  </si>
  <si>
    <t>DE-W-VARSITY-RDWH-3XL</t>
  </si>
  <si>
    <t>Decrum Bomber Jackets For Women – Team School Women's Letterman Jacket | [40158177] Red And White CRP, 3XL</t>
  </si>
  <si>
    <t>pkb70177ca-51b3-4c7b-91ee-94d5ec59340d</t>
  </si>
  <si>
    <t>B0CHYMX7GW</t>
  </si>
  <si>
    <t>X003Z9K851</t>
  </si>
  <si>
    <t>DE-W-VARSITY-RDWH-M</t>
  </si>
  <si>
    <t>Decrum High School Crop Letterman Jacket Women - Cropped Women's Bomber Jackets Fall | [40158173] Red And White CRP, M</t>
  </si>
  <si>
    <t>pk9e2d2653-3d21-4283-a4ec-39df039fa2b5</t>
  </si>
  <si>
    <t>B0CHYLB24Z</t>
  </si>
  <si>
    <t>X003Z9K8AV</t>
  </si>
  <si>
    <t>DE-W3ToneLGS-WhtHPnkCrcl-XL</t>
  </si>
  <si>
    <t>Womens 3 Tone Long Sleeves [44449905] | White.Heather Pink.Charcoal, XL</t>
  </si>
  <si>
    <t>pk85e8e7a2-4b94-43ea-a520-296597e8d276</t>
  </si>
  <si>
    <t>B0DT4MQ511</t>
  </si>
  <si>
    <t>X004JC9ZP7</t>
  </si>
  <si>
    <t>DE-WBLk&amp;YLWHddVar-L</t>
  </si>
  <si>
    <t>Decrum Womens Bomber Jacket - Light Weight Jackets Womens [40115084] (N) | Black &amp; Yellow, L</t>
  </si>
  <si>
    <t>pkd0b4c870-7834-4967-95fd-4336d1f4a65c</t>
  </si>
  <si>
    <t>B0BXXTC1SK</t>
  </si>
  <si>
    <t>X003QSGT2H</t>
  </si>
  <si>
    <t>DE-WBWHLOVE-XL</t>
  </si>
  <si>
    <t>Black Love Heart Graphic T Shirts - Gift Ideas for Wife [40021015-BA] | White Love, XL</t>
  </si>
  <si>
    <t>pk32eef4dc-0f85-4b77-a472-5e380435f6b5</t>
  </si>
  <si>
    <t>B082NZH54V</t>
  </si>
  <si>
    <t>X002F0N3UN</t>
  </si>
  <si>
    <t>DE-WBlck&amp;YelwPlnVrsty-3XL</t>
  </si>
  <si>
    <t>Decrum Black And Yellow Womens Letterman Jacket | [40054087] Plain Yellow Sleeve, 3XL</t>
  </si>
  <si>
    <t>pk581db89c-5c76-410a-b1fe-e618307a6326</t>
  </si>
  <si>
    <t>B0BWF5WL72</t>
  </si>
  <si>
    <t>X003Q3U9IR</t>
  </si>
  <si>
    <t>DE-WBlk&amp;WhtHddVar-S</t>
  </si>
  <si>
    <t>Decrum Varsity Jacket Women - Womens Jackets Lightweight Trendy [40115172] (N) | Black &amp; White, S</t>
  </si>
  <si>
    <t>pk4ad190b0-3e3a-4b5a-b84f-c17226c081ce</t>
  </si>
  <si>
    <t>B0BXXV3WCN</t>
  </si>
  <si>
    <t>X003QSGT1X</t>
  </si>
  <si>
    <t>DE-WBlkRibPolo-L</t>
  </si>
  <si>
    <t>Decrum Collar Essential Womens Golf Shirts Black Women's Polo Shirts [40109014] | Black, L</t>
  </si>
  <si>
    <t>pk37ad3a1d-a1f2-43dd-ae90-7cef0d5a4413</t>
  </si>
  <si>
    <t>B0BVW8NJ4T</t>
  </si>
  <si>
    <t>X003PVB9Q1</t>
  </si>
  <si>
    <t>DE-WBlkRibPolo-S</t>
  </si>
  <si>
    <t>Decrum Casual Women's Golf Shirts Tennis Women Polo Shirts for Work [40109012] | Black, S</t>
  </si>
  <si>
    <t>pkbde964e5-7021-42d2-8576-e8358524bd8b</t>
  </si>
  <si>
    <t>B0BVW873JX</t>
  </si>
  <si>
    <t>X003PVPLOH</t>
  </si>
  <si>
    <t>DE-WBsblRglnHtrQtr-Strp-XL</t>
  </si>
  <si>
    <t>Decrum Heather Gray and Navy Soft Cotton Jersey 3/4 Sleeve Raglan Striped Shirts for Women | [40041045] Hethr&amp;NVY Striped Rgln, XL</t>
  </si>
  <si>
    <t>pke32c0f62-6a00-4428-a803-084c82b5554a</t>
  </si>
  <si>
    <t>B09YRCBBWY</t>
  </si>
  <si>
    <t>X0038D7R99</t>
  </si>
  <si>
    <t>DE-WBseblRglnMaronQtr-StrpNEW-XL</t>
  </si>
  <si>
    <t>Decrum Maroon and Black Soft Cotton Jersey 3/4 Sleeve Raglan Striped Shirt for Women [40041065] | Maron&amp;Blk Striped Rgln, XL</t>
  </si>
  <si>
    <t>pk8be330f9-3a54-4cb5-8be0-029739dfc519</t>
  </si>
  <si>
    <t>B0DX7BXR74</t>
  </si>
  <si>
    <t>X004LQITYJ</t>
  </si>
  <si>
    <t>DE-WCallMeMomSHS-Red-XXL</t>
  </si>
  <si>
    <t>Women Favorite People Call Me Mom SHS T-Shirt [40021026-FB] | Red, XXL</t>
  </si>
  <si>
    <t>pk18310e35-5de3-4f33-a3c5-4b8725dacf23</t>
  </si>
  <si>
    <t>B0F21KR6YS</t>
  </si>
  <si>
    <t>X004M53YCV</t>
  </si>
  <si>
    <t>DE-WDtalingVrstyMrn-S</t>
  </si>
  <si>
    <t>Decrum Maroon Women Letterman Jacket | [40177062] Detalng Maroon, S</t>
  </si>
  <si>
    <t>pk0866cc0c-5c2d-499c-a4bc-c33261f80591</t>
  </si>
  <si>
    <t>B0CMD8VGNP</t>
  </si>
  <si>
    <t>X0040YQXDL</t>
  </si>
  <si>
    <t>DE-WGrn&amp;WhtePlnVrsty-XS</t>
  </si>
  <si>
    <t>Decrum Green And White Women's Varsity Jacket - Womens Varsity Bomber Jackets [40139171] | Green &amp; White, XS</t>
  </si>
  <si>
    <t>pk8aee646b-e390-4ba8-8c96-bd11d8cac4d7</t>
  </si>
  <si>
    <t>B0C69Y6YYM</t>
  </si>
  <si>
    <t>X003U2NO09</t>
  </si>
  <si>
    <t>DE-WMatrntySet1-XL</t>
  </si>
  <si>
    <t>Decrum Pack of 3 Womens Pregnancy Shirts for Women Announcement - Outfits Funny Pregnancy Essentials for Women [4BUN00015] | Set1, XL</t>
  </si>
  <si>
    <t>pk341c7b03-bc4c-472c-8374-57c8bf314592</t>
  </si>
  <si>
    <t>B08B86W6XX</t>
  </si>
  <si>
    <t>X002KERHBZ</t>
  </si>
  <si>
    <t>DE-WMatrntySet2-S</t>
  </si>
  <si>
    <t>Decrum Pack of 3 Pregnancy Tshirts for Women Funny - Black Pregnancy Shirts Expecting Gifts for Mom [4BUN00052] | Set2, S</t>
  </si>
  <si>
    <t>pka40a658d-059e-41c3-ab5f-09950a5c9adc</t>
  </si>
  <si>
    <t>B08B89271B</t>
  </si>
  <si>
    <t>X002KERIXH</t>
  </si>
  <si>
    <t>DE-WMatrntySet47-L</t>
  </si>
  <si>
    <t>Decrum Womens Maternity Shirts - Maternity Tops 3 of Pack | [4BUN00474] Pack of 3, L</t>
  </si>
  <si>
    <t>pk90091e7a-5e30-4079-84f8-dec6e934a998</t>
  </si>
  <si>
    <t>B0DXKHGBPG</t>
  </si>
  <si>
    <t>X004LLFUWN</t>
  </si>
  <si>
    <t>DE-WMatrntySet47-M</t>
  </si>
  <si>
    <t>Decrum Cute Kicking Me Smalls Tshirt - Pregnant Shirts for Women | [4BUN00473] Pack of 3, M</t>
  </si>
  <si>
    <t>pkd0838960-dec4-4ee5-86fe-ccc7d06029f6</t>
  </si>
  <si>
    <t>B0DXKBN827</t>
  </si>
  <si>
    <t>X004LKW3I3</t>
  </si>
  <si>
    <t>DE-WMatrntySet47-XXL</t>
  </si>
  <si>
    <t>Decrum Maternity T Shirts - Maternity Tops 3 Pack | [4BUN00476] Pack of 3, XXL</t>
  </si>
  <si>
    <t>pkb13eaaa5-891b-4d45-8fae-bb0638ec7d0e</t>
  </si>
  <si>
    <t>B0DXKH24MC</t>
  </si>
  <si>
    <t>X004LLG4PF</t>
  </si>
  <si>
    <t>DE-WMtrntyBabyEatHthrPnk-XL</t>
  </si>
  <si>
    <t>Decrum Heather Pink Pregnancy Announcement Shirts - Short Sleeve Maternity Tshirt [40022205-AE] | Heather Pink, XL</t>
  </si>
  <si>
    <t>pk62833fb0-8f76-4bf3-8867-d98d8f21eea3</t>
  </si>
  <si>
    <t>B0D7VMJD1S</t>
  </si>
  <si>
    <t>X004ANXH81</t>
  </si>
  <si>
    <t>DE-WMtrntyFirstMommyHthrPnk-XL</t>
  </si>
  <si>
    <t>Decrum Funny Maternity Shirts Short Sleeve - Funny Pregnancy Announcement [40022205-AL] | Heather Pink, XL</t>
  </si>
  <si>
    <t>pkc53a7224-d239-468e-baf1-424942ab4309</t>
  </si>
  <si>
    <t>B0D7VMW6K1</t>
  </si>
  <si>
    <t>X004AO3GC7</t>
  </si>
  <si>
    <t>DE-WMtrntyFirstMommyHthrPnk-XXL</t>
  </si>
  <si>
    <t>Decrum Pink Funny Pregnancy Shirts - Pregnancy Outfits for Expecting Mom Gifts [40022206-AL] | Heather Pink, XXL</t>
  </si>
  <si>
    <t>pk4bfc1979-d616-4284-934e-8b94a8a17ae1</t>
  </si>
  <si>
    <t>B0D7VKB6J3</t>
  </si>
  <si>
    <t>X004AO75L5</t>
  </si>
  <si>
    <t>DE-WMtrntyPeekingFaceHthrPnk-M</t>
  </si>
  <si>
    <t>Decrum Funny Maternity Shirts for Women - Pregnancy Clothes [40022203-AF] | Heather Pink, M</t>
  </si>
  <si>
    <t>pka00d9c1c-2183-47b1-a88d-a16382a0ec72</t>
  </si>
  <si>
    <t>B0D7VLN22T</t>
  </si>
  <si>
    <t>X004AO4T37</t>
  </si>
  <si>
    <t>DE-WMtrntyPeekingFaceHthrPnk-S</t>
  </si>
  <si>
    <t>Decrum Pregnancy Announcement Shirts for Women - Pink Maternity Shirt [40022202-AF] | Heather Pink, S</t>
  </si>
  <si>
    <t>pkfa139387-8651-4431-8581-3190165cd2ab</t>
  </si>
  <si>
    <t>B0D7VLS9PT</t>
  </si>
  <si>
    <t>X004AO76SH</t>
  </si>
  <si>
    <t>DE-WMtrntyPeekingFaceHthrPnk-XXL</t>
  </si>
  <si>
    <t>Decrum Cute Pregnancy Shirts for Women Announcement - Maternity Tshirt [40022206-AF] | Heather Pink, XXL</t>
  </si>
  <si>
    <t>pkc3b22a99-4c0e-4ada-91c7-4c5954073ac5</t>
  </si>
  <si>
    <t>B0D7VLRX9K</t>
  </si>
  <si>
    <t>X004AO2GSH</t>
  </si>
  <si>
    <t>DE-WNvyRibPoloNew-2XL</t>
  </si>
  <si>
    <t>Office Collared Polo Shirts for Women Essential Womens Golf Shirt [40109096] | Navy, XXL</t>
  </si>
  <si>
    <t>pk86c7e023-c4d4-48fc-9cee-264aa70c1ec6</t>
  </si>
  <si>
    <t>B0CX5JMDRK</t>
  </si>
  <si>
    <t>X0045M8KQB</t>
  </si>
  <si>
    <t>DE-WPRP&amp;WHtVar-XXL</t>
  </si>
  <si>
    <t>Decrum Womens Letterman Jacket | [40117176] | White, XXL</t>
  </si>
  <si>
    <t>pke27947b1-718b-4ec8-a4c7-ff41b3b7f351</t>
  </si>
  <si>
    <t>B0BXXQ9JJ9</t>
  </si>
  <si>
    <t>X003QSJ32P</t>
  </si>
  <si>
    <t>DE-WPnk&amp;WhtHddVar-L</t>
  </si>
  <si>
    <t>Decrum Womens Bomber Jacket - Light Weight Jackets Womens [40168174] | Pink &amp; White, L</t>
  </si>
  <si>
    <t>pk044f3bce-16a6-4dab-b3c8-59408ca1a22c</t>
  </si>
  <si>
    <t>B0CJRWDTM3</t>
  </si>
  <si>
    <t>X003Z9QH9R</t>
  </si>
  <si>
    <t>DE-WPnk&amp;WhtHddVar-M</t>
  </si>
  <si>
    <t>Decrum Letterman Jacket Womens - Womens Letterman Jacket [40168173] | Pink &amp; White, M</t>
  </si>
  <si>
    <t>pk78ab340f-8c5b-414a-b9a6-b3c67ee5e87b</t>
  </si>
  <si>
    <t>B0CJRTVV5C</t>
  </si>
  <si>
    <t>X003Z9QH33</t>
  </si>
  <si>
    <t>DE-WRed&amp;WhtePlnVrstyNEW-L</t>
  </si>
  <si>
    <t>Decrum Womens Red Varsity Jackets - Women Letterman Jacket | [40055174] Plain White Sleeve, L</t>
  </si>
  <si>
    <t>pk51090661-8839-4f4e-99a6-c0802e986b5d</t>
  </si>
  <si>
    <t>B0DXBXC2ZF</t>
  </si>
  <si>
    <t>X004LKW3JH</t>
  </si>
  <si>
    <t>DE-WRglnPnl2StrpQtrBlkWht-XS</t>
  </si>
  <si>
    <t>Raglan Tops for Women - Womens Baseball Tee Shirts 3/4 Sleeve Tunics | [40151171] Black White Panel Rgln,XS</t>
  </si>
  <si>
    <t>pk85a9350d-c234-4246-9290-c4a70ed768a5</t>
  </si>
  <si>
    <t>B0CGXDS54M</t>
  </si>
  <si>
    <t>X003Y671WD</t>
  </si>
  <si>
    <t>DE-WRibPolo-Set34-L</t>
  </si>
  <si>
    <t>Polo Shirts for Women Pack- Golf Shirt Womens [4BUN00344] | Set 34, L</t>
  </si>
  <si>
    <t>pkd26822a7-452d-441b-a9d8-8c324ba1006d</t>
  </si>
  <si>
    <t>B0CLDP27NJ</t>
  </si>
  <si>
    <t>X0040CVUFT</t>
  </si>
  <si>
    <t>DE-WRibPolo-Set34-S</t>
  </si>
  <si>
    <t>Navy Blue Black Red Polo Shirt Women Pack of 3 Black Womens Golf Shirts [4BUN00342] | Set 34, S</t>
  </si>
  <si>
    <t>pk19774e46-a1d3-4385-a956-fb7a9afe849c</t>
  </si>
  <si>
    <t>B0CLDMBF62</t>
  </si>
  <si>
    <t>X0040D0CG1</t>
  </si>
  <si>
    <t>DE-WRylBlu&amp;WhtePlnVrsty-M</t>
  </si>
  <si>
    <t>Decrum White And Blue varsity jacket Womens - Plain Letterman Jacket Womens | [40056173] Plain White Sleeve, M</t>
  </si>
  <si>
    <t>pk1e7b7c3a-b10f-45b3-97c5-fc22873490c8</t>
  </si>
  <si>
    <t>B09YM5RK62</t>
  </si>
  <si>
    <t>X003AYEPOV</t>
  </si>
  <si>
    <t>DE-WShyUnicornRed-S</t>
  </si>
  <si>
    <t>Gifts for Her Unicorn Gifts for Women - Cute Womens Graphic Tee [40021022-AV] | Red, S</t>
  </si>
  <si>
    <t>pkbdba0f8c-65ce-4ad2-aab2-4340ccab31d7</t>
  </si>
  <si>
    <t>B0D7VL2333</t>
  </si>
  <si>
    <t>X004AO90VD</t>
  </si>
  <si>
    <t>DE-Wmns2BndTunicMaron-XL</t>
  </si>
  <si>
    <t>Decrum Women's 3/4 Sleeve Tops - Fall Fashion V Neck Shirts for Women (N) | [40047065] 2 Band Tunic Maroon, XL</t>
  </si>
  <si>
    <t>pkc4ed3633-3069-41b6-9421-27599cd92a2b</t>
  </si>
  <si>
    <t>B09X5BSVJH</t>
  </si>
  <si>
    <t>X0037LJ0LP</t>
  </si>
  <si>
    <t>DE-WmnsWhiteRglnQtrSlvNEW-XL</t>
  </si>
  <si>
    <t>Decrum White and Black Baseball Tee Women - Raglan Sleeves Shirt for Womens [40131015] | White&amp;Blk Rgln Womn, XL</t>
  </si>
  <si>
    <t>pk891c6dd6-a0b9-45a0-b1e2-6d1890a2bd30</t>
  </si>
  <si>
    <t>B0D8F8MNT6</t>
  </si>
  <si>
    <t>X004AXYELF</t>
  </si>
  <si>
    <t>De-QtrWRagSet42-S</t>
  </si>
  <si>
    <t>Decrum Raglan Shirts for Women - Sport Jersey 3/4 Long Sleeves Baseball Womens Tshirt Pack | [4BUN00422] Pack of 3, S</t>
  </si>
  <si>
    <t>pkdc33c5cf-c057-4907-bfb3-7081fd64f1ab</t>
  </si>
  <si>
    <t>B0DXFMBPRV</t>
  </si>
  <si>
    <t>X004LLFUXR</t>
  </si>
  <si>
    <t>NEW96534880</t>
  </si>
  <si>
    <t>Decrum Funny T Shirts for Women - Moms Favorite Shirt Daughter Gifts [40021012-AO] | Mom Favrite, S</t>
  </si>
  <si>
    <t>pke6ff8653-ff64-4c46-a26e-9b11f2612f1d</t>
  </si>
  <si>
    <t>B08W9T83KJ</t>
  </si>
  <si>
    <t>X002SWA9S7</t>
  </si>
  <si>
    <t>NEW96534885-S</t>
  </si>
  <si>
    <t>Decrum Funny T Shirts for Women for Daughter - Moms Favorite Shirt Daughter Gifts [40021022-AO] | Mom Favrite, S</t>
  </si>
  <si>
    <t>pk65c9fbfa-b79a-4097-8ec0-65fbb13b0b71</t>
  </si>
  <si>
    <t>B087TMZK63</t>
  </si>
  <si>
    <t>X002IJT0Y9</t>
  </si>
  <si>
    <t>NW8757742</t>
  </si>
  <si>
    <t>Decrum Workout Shirts Men - Mens Funny Gym Shirt [40007013-AQ] | Installing Muscle, M</t>
  </si>
  <si>
    <t>pk908f5791-e338-44fa-bea3-18f841d0bc96</t>
  </si>
  <si>
    <t>B0B82MJHW2</t>
  </si>
  <si>
    <t>X003C31KUR</t>
  </si>
  <si>
    <t>NW96534460</t>
  </si>
  <si>
    <t>Decrum Im Moms Favorite Tshirt Men - Sarcastic Humorous Mens Funny T Shirts [40007012-AO] | Mom Favrite, S</t>
  </si>
  <si>
    <t>pk44361d1f-c5af-41ff-bdf4-9662cbff5158</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</si>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</sst>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1">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94"/>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8.0</v>
      </c>
      <c r="K8" t="n">
        <f>SUM(M8:INDEX(M8:XFD8,1,M3))</f>
        <v>0.0</v>
      </c>
      <c r="L8" s="37"/>
    </row>
    <row r="9">
      <c r="A9" t="s">
        <v>43</v>
      </c>
      <c r="B9" t="s">
        <v>44</v>
      </c>
      <c r="C9" t="s">
        <v>45</v>
      </c>
      <c r="D9" t="s">
        <v>46</v>
      </c>
      <c r="E9" t="s">
        <v>47</v>
      </c>
      <c r="F9" t="s">
        <v>30</v>
      </c>
      <c r="G9" t="s">
        <v>31</v>
      </c>
      <c r="H9" t="s">
        <v>32</v>
      </c>
      <c r="I9" t="s">
        <v>32</v>
      </c>
      <c r="J9" t="n">
        <v>1.0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2.0</v>
      </c>
      <c r="K11" t="n">
        <f>SUM(M11:INDEX(M11:XFD11,1,M3))</f>
        <v>0.0</v>
      </c>
      <c r="L11" s="37"/>
    </row>
    <row r="12">
      <c r="A12" t="s">
        <v>58</v>
      </c>
      <c r="B12" t="s">
        <v>59</v>
      </c>
      <c r="C12" t="s">
        <v>60</v>
      </c>
      <c r="D12" t="s">
        <v>61</v>
      </c>
      <c r="E12" t="s">
        <v>62</v>
      </c>
      <c r="F12" t="s">
        <v>30</v>
      </c>
      <c r="G12" t="s">
        <v>31</v>
      </c>
      <c r="H12" t="s">
        <v>32</v>
      </c>
      <c r="I12" t="s">
        <v>32</v>
      </c>
      <c r="J12" t="n">
        <v>8.0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2.0</v>
      </c>
      <c r="K14" t="n">
        <f>SUM(M14:INDEX(M14:XFD14,1,M3))</f>
        <v>0.0</v>
      </c>
      <c r="L14" s="37"/>
    </row>
    <row r="15">
      <c r="A15" t="s">
        <v>73</v>
      </c>
      <c r="B15" t="s">
        <v>74</v>
      </c>
      <c r="C15" t="s">
        <v>75</v>
      </c>
      <c r="D15" t="s">
        <v>76</v>
      </c>
      <c r="E15" t="s">
        <v>77</v>
      </c>
      <c r="F15" t="s">
        <v>30</v>
      </c>
      <c r="G15" t="s">
        <v>31</v>
      </c>
      <c r="H15" t="s">
        <v>32</v>
      </c>
      <c r="I15" t="s">
        <v>32</v>
      </c>
      <c r="J15" t="n">
        <v>5.0</v>
      </c>
      <c r="K15" t="n">
        <f>SUM(M15:INDEX(M15:XFD15,1,M3))</f>
        <v>0.0</v>
      </c>
      <c r="L15" s="37"/>
    </row>
    <row r="16">
      <c r="A16" t="s">
        <v>78</v>
      </c>
      <c r="B16" t="s">
        <v>79</v>
      </c>
      <c r="C16" t="s">
        <v>80</v>
      </c>
      <c r="D16" t="s">
        <v>81</v>
      </c>
      <c r="E16" t="s">
        <v>82</v>
      </c>
      <c r="F16" t="s">
        <v>30</v>
      </c>
      <c r="G16" t="s">
        <v>31</v>
      </c>
      <c r="H16" t="s">
        <v>32</v>
      </c>
      <c r="I16" t="s">
        <v>32</v>
      </c>
      <c r="J16" t="n">
        <v>5.0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18.0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14.0</v>
      </c>
      <c r="K22" t="n">
        <f>SUM(M22:INDEX(M22:XFD22,1,M3))</f>
        <v>0.0</v>
      </c>
      <c r="L22" s="37"/>
    </row>
    <row r="23">
      <c r="A23" t="s">
        <v>113</v>
      </c>
      <c r="B23" t="s">
        <v>114</v>
      </c>
      <c r="C23" t="s">
        <v>115</v>
      </c>
      <c r="D23" t="s">
        <v>116</v>
      </c>
      <c r="E23" t="s">
        <v>117</v>
      </c>
      <c r="F23" t="s">
        <v>30</v>
      </c>
      <c r="G23" t="s">
        <v>31</v>
      </c>
      <c r="H23" t="s">
        <v>32</v>
      </c>
      <c r="I23" t="s">
        <v>32</v>
      </c>
      <c r="J23" t="n">
        <v>1.0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3.0</v>
      </c>
      <c r="K25" t="n">
        <f>SUM(M25:INDEX(M25:XFD25,1,M3))</f>
        <v>0.0</v>
      </c>
      <c r="L25" s="37"/>
    </row>
    <row r="26">
      <c r="A26" t="s">
        <v>128</v>
      </c>
      <c r="B26" t="s">
        <v>129</v>
      </c>
      <c r="C26" t="s">
        <v>130</v>
      </c>
      <c r="D26" t="s">
        <v>131</v>
      </c>
      <c r="E26" t="s">
        <v>132</v>
      </c>
      <c r="F26" t="s">
        <v>30</v>
      </c>
      <c r="G26" t="s">
        <v>31</v>
      </c>
      <c r="H26" t="s">
        <v>32</v>
      </c>
      <c r="I26" t="s">
        <v>32</v>
      </c>
      <c r="J26" t="n">
        <v>10.0</v>
      </c>
      <c r="K26" t="n">
        <f>SUM(M26:INDEX(M26:XFD26,1,M3))</f>
        <v>0.0</v>
      </c>
      <c r="L26" s="37"/>
    </row>
    <row r="27">
      <c r="A27" t="s">
        <v>133</v>
      </c>
      <c r="B27" t="s">
        <v>134</v>
      </c>
      <c r="C27" t="s">
        <v>135</v>
      </c>
      <c r="D27" t="s">
        <v>136</v>
      </c>
      <c r="E27" t="s">
        <v>137</v>
      </c>
      <c r="F27" t="s">
        <v>30</v>
      </c>
      <c r="G27" t="s">
        <v>31</v>
      </c>
      <c r="H27" t="s">
        <v>32</v>
      </c>
      <c r="I27" t="s">
        <v>32</v>
      </c>
      <c r="J27" t="n">
        <v>8.0</v>
      </c>
      <c r="K27" t="n">
        <f>SUM(M27:INDEX(M27:XFD27,1,M3))</f>
        <v>0.0</v>
      </c>
      <c r="L27" s="37"/>
    </row>
    <row r="28">
      <c r="A28" t="s">
        <v>138</v>
      </c>
      <c r="B28" t="s">
        <v>139</v>
      </c>
      <c r="C28" t="s">
        <v>140</v>
      </c>
      <c r="D28" t="s">
        <v>141</v>
      </c>
      <c r="E28" t="s">
        <v>142</v>
      </c>
      <c r="F28" t="s">
        <v>30</v>
      </c>
      <c r="G28" t="s">
        <v>31</v>
      </c>
      <c r="H28" t="s">
        <v>32</v>
      </c>
      <c r="I28" t="s">
        <v>32</v>
      </c>
      <c r="J28" t="n">
        <v>9.0</v>
      </c>
      <c r="K28" t="n">
        <f>SUM(M28:INDEX(M28:XFD28,1,M3))</f>
        <v>0.0</v>
      </c>
      <c r="L28" s="37"/>
    </row>
    <row r="29">
      <c r="A29" t="s">
        <v>143</v>
      </c>
      <c r="B29" t="s">
        <v>144</v>
      </c>
      <c r="C29" t="s">
        <v>145</v>
      </c>
      <c r="D29" t="s">
        <v>146</v>
      </c>
      <c r="E29" t="s">
        <v>147</v>
      </c>
      <c r="F29" t="s">
        <v>30</v>
      </c>
      <c r="G29" t="s">
        <v>31</v>
      </c>
      <c r="H29" t="s">
        <v>32</v>
      </c>
      <c r="I29" t="s">
        <v>32</v>
      </c>
      <c r="J29" t="n">
        <v>15.0</v>
      </c>
      <c r="K29" t="n">
        <f>SUM(M29:INDEX(M29:XFD29,1,M3))</f>
        <v>0.0</v>
      </c>
      <c r="L29" s="37"/>
    </row>
    <row r="30">
      <c r="A30" t="s">
        <v>148</v>
      </c>
      <c r="B30" t="s">
        <v>149</v>
      </c>
      <c r="C30" t="s">
        <v>150</v>
      </c>
      <c r="D30" t="s">
        <v>151</v>
      </c>
      <c r="E30" t="s">
        <v>152</v>
      </c>
      <c r="F30" t="s">
        <v>30</v>
      </c>
      <c r="G30" t="s">
        <v>31</v>
      </c>
      <c r="H30" t="s">
        <v>32</v>
      </c>
      <c r="I30" t="s">
        <v>32</v>
      </c>
      <c r="J30" t="n">
        <v>5.0</v>
      </c>
      <c r="K30" t="n">
        <f>SUM(M30:INDEX(M30:XFD30,1,M3))</f>
        <v>0.0</v>
      </c>
      <c r="L30" s="37"/>
    </row>
    <row r="31">
      <c r="A31" t="s">
        <v>153</v>
      </c>
      <c r="B31" t="s">
        <v>154</v>
      </c>
      <c r="C31" t="s">
        <v>155</v>
      </c>
      <c r="D31" t="s">
        <v>156</v>
      </c>
      <c r="E31" t="s">
        <v>157</v>
      </c>
      <c r="F31" t="s">
        <v>30</v>
      </c>
      <c r="G31" t="s">
        <v>31</v>
      </c>
      <c r="H31" t="s">
        <v>32</v>
      </c>
      <c r="I31" t="s">
        <v>32</v>
      </c>
      <c r="J31" t="n">
        <v>10.0</v>
      </c>
      <c r="K31" t="n">
        <f>SUM(M31:INDEX(M31:XFD31,1,M3))</f>
        <v>0.0</v>
      </c>
      <c r="L31" s="37"/>
    </row>
    <row r="32">
      <c r="A32" t="s">
        <v>158</v>
      </c>
      <c r="B32" t="s">
        <v>159</v>
      </c>
      <c r="C32" t="s">
        <v>160</v>
      </c>
      <c r="D32" t="s">
        <v>161</v>
      </c>
      <c r="E32" t="s">
        <v>162</v>
      </c>
      <c r="F32" t="s">
        <v>30</v>
      </c>
      <c r="G32" t="s">
        <v>31</v>
      </c>
      <c r="H32" t="s">
        <v>32</v>
      </c>
      <c r="I32" t="s">
        <v>32</v>
      </c>
      <c r="J32" t="n">
        <v>15.0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14.0</v>
      </c>
      <c r="K35" t="n">
        <f>SUM(M35:INDEX(M35:XFD35,1,M3))</f>
        <v>0.0</v>
      </c>
      <c r="L35" s="37"/>
    </row>
    <row r="36">
      <c r="A36" t="s">
        <v>178</v>
      </c>
      <c r="B36" t="s">
        <v>179</v>
      </c>
      <c r="C36" t="s">
        <v>180</v>
      </c>
      <c r="D36" t="s">
        <v>181</v>
      </c>
      <c r="E36" t="s">
        <v>182</v>
      </c>
      <c r="F36" t="s">
        <v>30</v>
      </c>
      <c r="G36" t="s">
        <v>31</v>
      </c>
      <c r="H36" t="s">
        <v>32</v>
      </c>
      <c r="I36" t="s">
        <v>32</v>
      </c>
      <c r="J36" t="n">
        <v>5.0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10.0</v>
      </c>
      <c r="K39" t="n">
        <f>SUM(M39:INDEX(M39:XFD39,1,M3))</f>
        <v>0.0</v>
      </c>
      <c r="L39" s="37"/>
    </row>
    <row r="40">
      <c r="A40" t="s">
        <v>198</v>
      </c>
      <c r="B40" t="s">
        <v>199</v>
      </c>
      <c r="C40" t="s">
        <v>200</v>
      </c>
      <c r="D40" t="s">
        <v>201</v>
      </c>
      <c r="E40" t="s">
        <v>202</v>
      </c>
      <c r="F40" t="s">
        <v>30</v>
      </c>
      <c r="G40" t="s">
        <v>31</v>
      </c>
      <c r="H40" t="s">
        <v>32</v>
      </c>
      <c r="I40" t="s">
        <v>32</v>
      </c>
      <c r="J40" t="n">
        <v>12.0</v>
      </c>
      <c r="K40" t="n">
        <f>SUM(M40:INDEX(M40:XFD40,1,M3))</f>
        <v>0.0</v>
      </c>
      <c r="L40" s="37"/>
    </row>
    <row r="41">
      <c r="A41" t="s">
        <v>203</v>
      </c>
      <c r="B41" t="s">
        <v>204</v>
      </c>
      <c r="C41" t="s">
        <v>205</v>
      </c>
      <c r="D41" t="s">
        <v>206</v>
      </c>
      <c r="E41" t="s">
        <v>207</v>
      </c>
      <c r="F41" t="s">
        <v>30</v>
      </c>
      <c r="G41" t="s">
        <v>31</v>
      </c>
      <c r="H41" t="s">
        <v>32</v>
      </c>
      <c r="I41" t="s">
        <v>32</v>
      </c>
      <c r="J41" t="n">
        <v>10.0</v>
      </c>
      <c r="K41" t="n">
        <f>SUM(M41:INDEX(M41:XFD41,1,M3))</f>
        <v>0.0</v>
      </c>
      <c r="L41" s="37"/>
    </row>
    <row r="42">
      <c r="A42" t="s">
        <v>208</v>
      </c>
      <c r="B42" t="s">
        <v>209</v>
      </c>
      <c r="C42" t="s">
        <v>210</v>
      </c>
      <c r="D42" t="s">
        <v>211</v>
      </c>
      <c r="E42" t="s">
        <v>212</v>
      </c>
      <c r="F42" t="s">
        <v>30</v>
      </c>
      <c r="G42" t="s">
        <v>31</v>
      </c>
      <c r="H42" t="s">
        <v>32</v>
      </c>
      <c r="I42" t="s">
        <v>32</v>
      </c>
      <c r="J42" t="n">
        <v>10.0</v>
      </c>
      <c r="K42" t="n">
        <f>SUM(M42:INDEX(M42:XFD42,1,M3))</f>
        <v>0.0</v>
      </c>
      <c r="L42" s="37"/>
    </row>
    <row r="43">
      <c r="A43" t="s">
        <v>213</v>
      </c>
      <c r="B43" t="s">
        <v>214</v>
      </c>
      <c r="C43" t="s">
        <v>215</v>
      </c>
      <c r="D43" t="s">
        <v>216</v>
      </c>
      <c r="E43" t="s">
        <v>217</v>
      </c>
      <c r="F43" t="s">
        <v>30</v>
      </c>
      <c r="G43" t="s">
        <v>31</v>
      </c>
      <c r="H43" t="s">
        <v>32</v>
      </c>
      <c r="I43" t="s">
        <v>32</v>
      </c>
      <c r="J43" t="n">
        <v>3.0</v>
      </c>
      <c r="K43" t="n">
        <f>SUM(M43:INDEX(M43:XFD43,1,M3))</f>
        <v>0.0</v>
      </c>
      <c r="L43" s="37"/>
    </row>
    <row r="44">
      <c r="A44" t="s">
        <v>218</v>
      </c>
      <c r="B44" t="s">
        <v>219</v>
      </c>
      <c r="C44" t="s">
        <v>220</v>
      </c>
      <c r="D44" t="s">
        <v>221</v>
      </c>
      <c r="E44" t="s">
        <v>222</v>
      </c>
      <c r="F44" t="s">
        <v>30</v>
      </c>
      <c r="G44" t="s">
        <v>31</v>
      </c>
      <c r="H44" t="s">
        <v>32</v>
      </c>
      <c r="I44" t="s">
        <v>32</v>
      </c>
      <c r="J44" t="n">
        <v>5.0</v>
      </c>
      <c r="K44" t="n">
        <f>SUM(M44:INDEX(M44:XFD44,1,M3))</f>
        <v>0.0</v>
      </c>
      <c r="L44" s="37"/>
    </row>
    <row r="45">
      <c r="A45" t="s">
        <v>223</v>
      </c>
      <c r="B45" t="s">
        <v>224</v>
      </c>
      <c r="C45" t="s">
        <v>225</v>
      </c>
      <c r="D45" t="s">
        <v>226</v>
      </c>
      <c r="E45" t="s">
        <v>227</v>
      </c>
      <c r="F45" t="s">
        <v>30</v>
      </c>
      <c r="G45" t="s">
        <v>31</v>
      </c>
      <c r="H45" t="s">
        <v>32</v>
      </c>
      <c r="I45" t="s">
        <v>32</v>
      </c>
      <c r="J45" t="n">
        <v>5.0</v>
      </c>
      <c r="K45" t="n">
        <f>SUM(M45:INDEX(M45:XFD45,1,M3))</f>
        <v>0.0</v>
      </c>
      <c r="L45" s="37"/>
    </row>
    <row r="46">
      <c r="A46" t="s">
        <v>228</v>
      </c>
      <c r="B46" t="s">
        <v>229</v>
      </c>
      <c r="C46" t="s">
        <v>230</v>
      </c>
      <c r="D46" t="s">
        <v>231</v>
      </c>
      <c r="E46" t="s">
        <v>232</v>
      </c>
      <c r="F46" t="s">
        <v>30</v>
      </c>
      <c r="G46" t="s">
        <v>31</v>
      </c>
      <c r="H46" t="s">
        <v>32</v>
      </c>
      <c r="I46" t="s">
        <v>32</v>
      </c>
      <c r="J46" t="n">
        <v>3.0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3.0</v>
      </c>
      <c r="K48" t="n">
        <f>SUM(M48:INDEX(M48:XFD48,1,M3))</f>
        <v>0.0</v>
      </c>
      <c r="L48" s="37"/>
    </row>
    <row r="49">
      <c r="A49" t="s">
        <v>243</v>
      </c>
      <c r="B49" t="s">
        <v>244</v>
      </c>
      <c r="C49" t="s">
        <v>245</v>
      </c>
      <c r="D49" t="s">
        <v>246</v>
      </c>
      <c r="E49" t="s">
        <v>247</v>
      </c>
      <c r="F49" t="s">
        <v>30</v>
      </c>
      <c r="G49" t="s">
        <v>31</v>
      </c>
      <c r="H49" t="s">
        <v>32</v>
      </c>
      <c r="I49" t="s">
        <v>32</v>
      </c>
      <c r="J49" t="n">
        <v>3.0</v>
      </c>
      <c r="K49" t="n">
        <f>SUM(M49:INDEX(M49:XFD49,1,M3))</f>
        <v>0.0</v>
      </c>
      <c r="L49" s="37"/>
    </row>
    <row r="50">
      <c r="A50" t="s">
        <v>248</v>
      </c>
      <c r="B50" t="s">
        <v>249</v>
      </c>
      <c r="C50" t="s">
        <v>250</v>
      </c>
      <c r="D50" t="s">
        <v>251</v>
      </c>
      <c r="E50" t="s">
        <v>252</v>
      </c>
      <c r="F50" t="s">
        <v>30</v>
      </c>
      <c r="G50" t="s">
        <v>31</v>
      </c>
      <c r="H50" t="s">
        <v>32</v>
      </c>
      <c r="I50" t="s">
        <v>32</v>
      </c>
      <c r="J50" t="n">
        <v>5.0</v>
      </c>
      <c r="K50" t="n">
        <f>SUM(M50:INDEX(M50:XFD50,1,M3))</f>
        <v>0.0</v>
      </c>
      <c r="L50" s="37"/>
    </row>
    <row r="51">
      <c r="A51" t="s">
        <v>253</v>
      </c>
      <c r="B51" t="s">
        <v>254</v>
      </c>
      <c r="C51" t="s">
        <v>255</v>
      </c>
      <c r="D51" t="s">
        <v>256</v>
      </c>
      <c r="E51" t="s">
        <v>257</v>
      </c>
      <c r="F51" t="s">
        <v>30</v>
      </c>
      <c r="G51" t="s">
        <v>31</v>
      </c>
      <c r="H51" t="s">
        <v>32</v>
      </c>
      <c r="I51" t="s">
        <v>32</v>
      </c>
      <c r="J51" t="n">
        <v>1.0</v>
      </c>
      <c r="K51" t="n">
        <f>SUM(M51:INDEX(M51:XFD51,1,M3))</f>
        <v>0.0</v>
      </c>
      <c r="L51" s="37"/>
    </row>
    <row r="52">
      <c r="A52" t="s">
        <v>258</v>
      </c>
      <c r="B52" t="s">
        <v>259</v>
      </c>
      <c r="C52" t="s">
        <v>260</v>
      </c>
      <c r="D52" t="s">
        <v>261</v>
      </c>
      <c r="E52" t="s">
        <v>262</v>
      </c>
      <c r="F52" t="s">
        <v>30</v>
      </c>
      <c r="G52" t="s">
        <v>31</v>
      </c>
      <c r="H52" t="s">
        <v>32</v>
      </c>
      <c r="I52" t="s">
        <v>32</v>
      </c>
      <c r="J52" t="n">
        <v>12.0</v>
      </c>
      <c r="K52" t="n">
        <f>SUM(M52:INDEX(M52:XFD52,1,M3))</f>
        <v>0.0</v>
      </c>
      <c r="L52" s="37"/>
    </row>
    <row r="53">
      <c r="A53" t="s">
        <v>263</v>
      </c>
      <c r="B53" t="s">
        <v>264</v>
      </c>
      <c r="C53" t="s">
        <v>265</v>
      </c>
      <c r="D53" t="s">
        <v>266</v>
      </c>
      <c r="E53" t="s">
        <v>267</v>
      </c>
      <c r="F53" t="s">
        <v>30</v>
      </c>
      <c r="G53" t="s">
        <v>31</v>
      </c>
      <c r="H53" t="s">
        <v>32</v>
      </c>
      <c r="I53" t="s">
        <v>32</v>
      </c>
      <c r="J53" t="n">
        <v>8.0</v>
      </c>
      <c r="K53" t="n">
        <f>SUM(M53:INDEX(M53:XFD53,1,M3))</f>
        <v>0.0</v>
      </c>
      <c r="L53" s="37"/>
    </row>
    <row r="54">
      <c r="A54" t="s">
        <v>268</v>
      </c>
      <c r="B54" t="s">
        <v>269</v>
      </c>
      <c r="C54" t="s">
        <v>270</v>
      </c>
      <c r="D54" t="s">
        <v>271</v>
      </c>
      <c r="E54" t="s">
        <v>272</v>
      </c>
      <c r="F54" t="s">
        <v>30</v>
      </c>
      <c r="G54" t="s">
        <v>31</v>
      </c>
      <c r="H54" t="s">
        <v>32</v>
      </c>
      <c r="I54" t="s">
        <v>32</v>
      </c>
      <c r="J54" t="n">
        <v>2.0</v>
      </c>
      <c r="K54" t="n">
        <f>SUM(M54:INDEX(M54:XFD54,1,M3))</f>
        <v>0.0</v>
      </c>
      <c r="L54" s="37"/>
    </row>
    <row r="55">
      <c r="A55" t="s">
        <v>273</v>
      </c>
      <c r="B55" t="s">
        <v>274</v>
      </c>
      <c r="C55" t="s">
        <v>275</v>
      </c>
      <c r="D55" t="s">
        <v>276</v>
      </c>
      <c r="E55" t="s">
        <v>277</v>
      </c>
      <c r="F55" t="s">
        <v>30</v>
      </c>
      <c r="G55" t="s">
        <v>31</v>
      </c>
      <c r="H55" t="s">
        <v>32</v>
      </c>
      <c r="I55" t="s">
        <v>32</v>
      </c>
      <c r="J55" t="n">
        <v>2.0</v>
      </c>
      <c r="K55" t="n">
        <f>SUM(M55:INDEX(M55:XFD55,1,M3))</f>
        <v>0.0</v>
      </c>
      <c r="L55" s="37"/>
    </row>
    <row r="56">
      <c r="A56" t="s">
        <v>278</v>
      </c>
      <c r="B56" t="s">
        <v>279</v>
      </c>
      <c r="C56" t="s">
        <v>280</v>
      </c>
      <c r="D56" t="s">
        <v>281</v>
      </c>
      <c r="E56" t="s">
        <v>282</v>
      </c>
      <c r="F56" t="s">
        <v>30</v>
      </c>
      <c r="G56" t="s">
        <v>31</v>
      </c>
      <c r="H56" t="s">
        <v>32</v>
      </c>
      <c r="I56" t="s">
        <v>32</v>
      </c>
      <c r="J56" t="n">
        <v>5.0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5.0</v>
      </c>
      <c r="K59" t="n">
        <f>SUM(M59:INDEX(M59:XFD59,1,M3))</f>
        <v>0.0</v>
      </c>
      <c r="L59" s="37"/>
    </row>
    <row r="60">
      <c r="A60" t="s">
        <v>298</v>
      </c>
      <c r="B60" t="s">
        <v>299</v>
      </c>
      <c r="C60" t="s">
        <v>300</v>
      </c>
      <c r="D60" t="s">
        <v>301</v>
      </c>
      <c r="E60" t="s">
        <v>302</v>
      </c>
      <c r="F60" t="s">
        <v>30</v>
      </c>
      <c r="G60" t="s">
        <v>31</v>
      </c>
      <c r="H60" t="s">
        <v>32</v>
      </c>
      <c r="I60" t="s">
        <v>32</v>
      </c>
      <c r="J60" t="n">
        <v>8.0</v>
      </c>
      <c r="K60" t="n">
        <f>SUM(M60:INDEX(M60:XFD60,1,M3))</f>
        <v>0.0</v>
      </c>
      <c r="L60" s="37"/>
    </row>
    <row r="61">
      <c r="A61" t="s">
        <v>303</v>
      </c>
      <c r="B61" t="s">
        <v>304</v>
      </c>
      <c r="C61" t="s">
        <v>305</v>
      </c>
      <c r="D61" t="s">
        <v>306</v>
      </c>
      <c r="E61" t="s">
        <v>307</v>
      </c>
      <c r="F61" t="s">
        <v>30</v>
      </c>
      <c r="G61" t="s">
        <v>31</v>
      </c>
      <c r="H61" t="s">
        <v>32</v>
      </c>
      <c r="I61" t="s">
        <v>32</v>
      </c>
      <c r="J61" t="n">
        <v>9.0</v>
      </c>
      <c r="K61" t="n">
        <f>SUM(M61:INDEX(M61:XFD61,1,M3))</f>
        <v>0.0</v>
      </c>
      <c r="L61" s="37"/>
    </row>
    <row r="62">
      <c r="A62" t="s">
        <v>308</v>
      </c>
      <c r="B62" t="s">
        <v>309</v>
      </c>
      <c r="C62" t="s">
        <v>310</v>
      </c>
      <c r="D62" t="s">
        <v>311</v>
      </c>
      <c r="E62" t="s">
        <v>312</v>
      </c>
      <c r="F62" t="s">
        <v>30</v>
      </c>
      <c r="G62" t="s">
        <v>31</v>
      </c>
      <c r="H62" t="s">
        <v>32</v>
      </c>
      <c r="I62" t="s">
        <v>32</v>
      </c>
      <c r="J62" t="n">
        <v>2.0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10.0</v>
      </c>
      <c r="K64" t="n">
        <f>SUM(M64:INDEX(M64:XFD64,1,M3))</f>
        <v>0.0</v>
      </c>
      <c r="L64" s="37"/>
    </row>
    <row r="65">
      <c r="A65" t="s">
        <v>323</v>
      </c>
      <c r="B65" t="s">
        <v>324</v>
      </c>
      <c r="C65" t="s">
        <v>325</v>
      </c>
      <c r="D65" t="s">
        <v>326</v>
      </c>
      <c r="E65" t="s">
        <v>327</v>
      </c>
      <c r="F65" t="s">
        <v>30</v>
      </c>
      <c r="G65" t="s">
        <v>31</v>
      </c>
      <c r="H65" t="s">
        <v>32</v>
      </c>
      <c r="I65" t="s">
        <v>32</v>
      </c>
      <c r="J65" t="n">
        <v>12.0</v>
      </c>
      <c r="K65" t="n">
        <f>SUM(M65:INDEX(M65:XFD65,1,M3))</f>
        <v>0.0</v>
      </c>
      <c r="L65" s="37"/>
    </row>
    <row r="66">
      <c r="A66" t="s">
        <v>328</v>
      </c>
      <c r="B66" t="s">
        <v>329</v>
      </c>
      <c r="C66" t="s">
        <v>330</v>
      </c>
      <c r="D66" t="s">
        <v>331</v>
      </c>
      <c r="E66" t="s">
        <v>332</v>
      </c>
      <c r="F66" t="s">
        <v>30</v>
      </c>
      <c r="G66" t="s">
        <v>31</v>
      </c>
      <c r="H66" t="s">
        <v>32</v>
      </c>
      <c r="I66" t="s">
        <v>32</v>
      </c>
      <c r="J66" t="n">
        <v>10.0</v>
      </c>
      <c r="K66" t="n">
        <f>SUM(M66:INDEX(M66:XFD66,1,M3))</f>
        <v>0.0</v>
      </c>
      <c r="L66" s="37"/>
    </row>
    <row r="67">
      <c r="A67" t="s">
        <v>333</v>
      </c>
      <c r="B67" t="s">
        <v>334</v>
      </c>
      <c r="C67" t="s">
        <v>335</v>
      </c>
      <c r="D67" t="s">
        <v>336</v>
      </c>
      <c r="E67" t="s">
        <v>337</v>
      </c>
      <c r="F67" t="s">
        <v>30</v>
      </c>
      <c r="G67" t="s">
        <v>31</v>
      </c>
      <c r="H67" t="s">
        <v>32</v>
      </c>
      <c r="I67" t="s">
        <v>32</v>
      </c>
      <c r="J67" t="n">
        <v>15.0</v>
      </c>
      <c r="K67" t="n">
        <f>SUM(M67:INDEX(M67:XFD67,1,M3))</f>
        <v>0.0</v>
      </c>
      <c r="L67" s="37"/>
    </row>
    <row r="68">
      <c r="A68" t="s">
        <v>338</v>
      </c>
      <c r="B68" t="s">
        <v>339</v>
      </c>
      <c r="C68" t="s">
        <v>340</v>
      </c>
      <c r="D68" t="s">
        <v>341</v>
      </c>
      <c r="E68" t="s">
        <v>342</v>
      </c>
      <c r="F68" t="s">
        <v>30</v>
      </c>
      <c r="G68" t="s">
        <v>31</v>
      </c>
      <c r="H68" t="s">
        <v>32</v>
      </c>
      <c r="I68" t="s">
        <v>32</v>
      </c>
      <c r="J68" t="n">
        <v>20.0</v>
      </c>
      <c r="K68" t="n">
        <f>SUM(M68:INDEX(M68:XFD68,1,M3))</f>
        <v>0.0</v>
      </c>
      <c r="L68" s="37"/>
    </row>
    <row r="69">
      <c r="A69" t="s">
        <v>343</v>
      </c>
      <c r="B69" t="s">
        <v>344</v>
      </c>
      <c r="C69" t="s">
        <v>345</v>
      </c>
      <c r="D69" t="s">
        <v>346</v>
      </c>
      <c r="E69" t="s">
        <v>347</v>
      </c>
      <c r="F69" t="s">
        <v>30</v>
      </c>
      <c r="G69" t="s">
        <v>31</v>
      </c>
      <c r="H69" t="s">
        <v>32</v>
      </c>
      <c r="I69" t="s">
        <v>32</v>
      </c>
      <c r="J69" t="n">
        <v>15.0</v>
      </c>
      <c r="K69" t="n">
        <f>SUM(M69:INDEX(M69:XFD69,1,M3))</f>
        <v>0.0</v>
      </c>
      <c r="L69" s="37"/>
    </row>
    <row r="70">
      <c r="A70" t="s">
        <v>348</v>
      </c>
      <c r="B70" t="s">
        <v>349</v>
      </c>
      <c r="C70" t="s">
        <v>350</v>
      </c>
      <c r="D70" t="s">
        <v>351</v>
      </c>
      <c r="E70" t="s">
        <v>352</v>
      </c>
      <c r="F70" t="s">
        <v>30</v>
      </c>
      <c r="G70" t="s">
        <v>31</v>
      </c>
      <c r="H70" t="s">
        <v>32</v>
      </c>
      <c r="I70" t="s">
        <v>32</v>
      </c>
      <c r="J70" t="n">
        <v>10.0</v>
      </c>
      <c r="K70" t="n">
        <f>SUM(M70:INDEX(M70:XFD70,1,M3))</f>
        <v>0.0</v>
      </c>
      <c r="L70" s="37"/>
    </row>
    <row r="71">
      <c r="A71" t="s">
        <v>353</v>
      </c>
      <c r="B71" t="s">
        <v>354</v>
      </c>
      <c r="C71" t="s">
        <v>355</v>
      </c>
      <c r="D71" t="s">
        <v>356</v>
      </c>
      <c r="E71" t="s">
        <v>357</v>
      </c>
      <c r="F71" t="s">
        <v>30</v>
      </c>
      <c r="G71" t="s">
        <v>31</v>
      </c>
      <c r="H71" t="s">
        <v>32</v>
      </c>
      <c r="I71" t="s">
        <v>32</v>
      </c>
      <c r="J71" t="n">
        <v>1.0</v>
      </c>
      <c r="K71" t="n">
        <f>SUM(M71:INDEX(M71:XFD71,1,M3))</f>
        <v>0.0</v>
      </c>
      <c r="L71" s="37"/>
    </row>
    <row r="72">
      <c r="A72" t="s">
        <v>358</v>
      </c>
      <c r="B72" t="s">
        <v>359</v>
      </c>
      <c r="C72" t="s">
        <v>360</v>
      </c>
      <c r="D72" t="s">
        <v>361</v>
      </c>
      <c r="E72" t="s">
        <v>362</v>
      </c>
      <c r="F72" t="s">
        <v>30</v>
      </c>
      <c r="G72" t="s">
        <v>31</v>
      </c>
      <c r="H72" t="s">
        <v>32</v>
      </c>
      <c r="I72" t="s">
        <v>32</v>
      </c>
      <c r="J72" t="n">
        <v>4.0</v>
      </c>
      <c r="K72" t="n">
        <f>SUM(M72:INDEX(M72:XFD72,1,M3))</f>
        <v>0.0</v>
      </c>
      <c r="L72" s="37"/>
    </row>
    <row r="73">
      <c r="A73" t="s">
        <v>363</v>
      </c>
      <c r="B73" t="s">
        <v>364</v>
      </c>
      <c r="C73" t="s">
        <v>365</v>
      </c>
      <c r="D73" t="s">
        <v>366</v>
      </c>
      <c r="E73" t="s">
        <v>367</v>
      </c>
      <c r="F73" t="s">
        <v>30</v>
      </c>
      <c r="G73" t="s">
        <v>31</v>
      </c>
      <c r="H73" t="s">
        <v>32</v>
      </c>
      <c r="I73" t="s">
        <v>32</v>
      </c>
      <c r="J73" t="n">
        <v>3.0</v>
      </c>
      <c r="K73" t="n">
        <f>SUM(M73:INDEX(M73:XFD73,1,M3))</f>
        <v>0.0</v>
      </c>
      <c r="L73" s="37"/>
    </row>
    <row r="74">
      <c r="A74" t="s">
        <v>368</v>
      </c>
      <c r="B74" t="s">
        <v>369</v>
      </c>
      <c r="C74" t="s">
        <v>370</v>
      </c>
      <c r="D74" t="s">
        <v>371</v>
      </c>
      <c r="E74" t="s">
        <v>372</v>
      </c>
      <c r="F74" t="s">
        <v>30</v>
      </c>
      <c r="G74" t="s">
        <v>31</v>
      </c>
      <c r="H74" t="s">
        <v>32</v>
      </c>
      <c r="I74" t="s">
        <v>32</v>
      </c>
      <c r="J74" t="n">
        <v>1.0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4.0</v>
      </c>
      <c r="K76" t="n">
        <f>SUM(M76:INDEX(M76:XFD76,1,M3))</f>
        <v>0.0</v>
      </c>
      <c r="L76" s="37"/>
    </row>
    <row r="77">
      <c r="A77" t="s">
        <v>383</v>
      </c>
      <c r="B77" t="s">
        <v>384</v>
      </c>
      <c r="C77" t="s">
        <v>385</v>
      </c>
      <c r="D77" t="s">
        <v>386</v>
      </c>
      <c r="E77" t="s">
        <v>387</v>
      </c>
      <c r="F77" t="s">
        <v>30</v>
      </c>
      <c r="G77" t="s">
        <v>31</v>
      </c>
      <c r="H77" t="s">
        <v>32</v>
      </c>
      <c r="I77" t="s">
        <v>32</v>
      </c>
      <c r="J77" t="n">
        <v>2.0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3.0</v>
      </c>
      <c r="K79" t="n">
        <f>SUM(M79:INDEX(M79:XFD79,1,M3))</f>
        <v>0.0</v>
      </c>
      <c r="L79" s="37"/>
    </row>
    <row r="80">
      <c r="A80" t="s">
        <v>398</v>
      </c>
      <c r="B80" t="s">
        <v>399</v>
      </c>
      <c r="C80" t="s">
        <v>400</v>
      </c>
      <c r="D80" t="s">
        <v>401</v>
      </c>
      <c r="E80" t="s">
        <v>402</v>
      </c>
      <c r="F80" t="s">
        <v>30</v>
      </c>
      <c r="G80" t="s">
        <v>31</v>
      </c>
      <c r="H80" t="s">
        <v>32</v>
      </c>
      <c r="I80" t="s">
        <v>32</v>
      </c>
      <c r="J80" t="n">
        <v>1.0</v>
      </c>
      <c r="K80" t="n">
        <f>SUM(M80:INDEX(M80:XFD80,1,M3))</f>
        <v>0.0</v>
      </c>
      <c r="L80" s="37"/>
    </row>
    <row r="81">
      <c r="A81" t="s">
        <v>403</v>
      </c>
      <c r="B81" t="s">
        <v>404</v>
      </c>
      <c r="C81" t="s">
        <v>405</v>
      </c>
      <c r="D81" t="s">
        <v>406</v>
      </c>
      <c r="E81" t="s">
        <v>407</v>
      </c>
      <c r="F81" t="s">
        <v>30</v>
      </c>
      <c r="G81" t="s">
        <v>31</v>
      </c>
      <c r="H81" t="s">
        <v>32</v>
      </c>
      <c r="I81" t="s">
        <v>32</v>
      </c>
      <c r="J81" t="n">
        <v>12.0</v>
      </c>
      <c r="K81" t="n">
        <f>SUM(M81:INDEX(M81:XFD81,1,M3))</f>
        <v>0.0</v>
      </c>
      <c r="L81" s="37"/>
    </row>
    <row r="82">
      <c r="A82" t="s">
        <v>408</v>
      </c>
      <c r="B82" t="s">
        <v>409</v>
      </c>
      <c r="C82" t="s">
        <v>410</v>
      </c>
      <c r="D82" t="s">
        <v>411</v>
      </c>
      <c r="E82" t="s">
        <v>412</v>
      </c>
      <c r="F82" t="s">
        <v>30</v>
      </c>
      <c r="G82" t="s">
        <v>31</v>
      </c>
      <c r="H82" t="s">
        <v>32</v>
      </c>
      <c r="I82" t="s">
        <v>32</v>
      </c>
      <c r="J82" t="n">
        <v>1.0</v>
      </c>
      <c r="K82" t="n">
        <f>SUM(M82:INDEX(M82:XFD82,1,M3))</f>
        <v>0.0</v>
      </c>
      <c r="L82" s="37"/>
    </row>
    <row r="83">
      <c r="A83" t="s">
        <v>413</v>
      </c>
      <c r="B83" t="s">
        <v>414</v>
      </c>
      <c r="C83" t="s">
        <v>415</v>
      </c>
      <c r="D83" t="s">
        <v>416</v>
      </c>
      <c r="E83" t="s">
        <v>417</v>
      </c>
      <c r="F83" t="s">
        <v>30</v>
      </c>
      <c r="G83" t="s">
        <v>31</v>
      </c>
      <c r="H83" t="s">
        <v>32</v>
      </c>
      <c r="I83" t="s">
        <v>32</v>
      </c>
      <c r="J83" t="n">
        <v>1.0</v>
      </c>
      <c r="K83" t="n">
        <f>SUM(M83:INDEX(M83:XFD83,1,M3))</f>
        <v>0.0</v>
      </c>
      <c r="L83" s="37"/>
    </row>
    <row r="84">
      <c r="A84" t="s">
        <v>418</v>
      </c>
      <c r="B84" t="s">
        <v>419</v>
      </c>
      <c r="C84" t="s">
        <v>420</v>
      </c>
      <c r="D84" t="s">
        <v>421</v>
      </c>
      <c r="E84" t="s">
        <v>422</v>
      </c>
      <c r="F84" t="s">
        <v>30</v>
      </c>
      <c r="G84" t="s">
        <v>31</v>
      </c>
      <c r="H84" t="s">
        <v>32</v>
      </c>
      <c r="I84" t="s">
        <v>32</v>
      </c>
      <c r="J84" t="n">
        <v>1.0</v>
      </c>
      <c r="K84" t="n">
        <f>SUM(M84:INDEX(M84:XFD84,1,M3))</f>
        <v>0.0</v>
      </c>
      <c r="L84" s="37"/>
    </row>
    <row r="85">
      <c r="A85" t="s">
        <v>423</v>
      </c>
      <c r="B85" t="s">
        <v>424</v>
      </c>
      <c r="C85" t="s">
        <v>425</v>
      </c>
      <c r="D85" t="s">
        <v>426</v>
      </c>
      <c r="E85" t="s">
        <v>427</v>
      </c>
      <c r="F85" t="s">
        <v>30</v>
      </c>
      <c r="G85" t="s">
        <v>31</v>
      </c>
      <c r="H85" t="s">
        <v>32</v>
      </c>
      <c r="I85" t="s">
        <v>32</v>
      </c>
      <c r="J85" t="n">
        <v>1.0</v>
      </c>
      <c r="K85" t="n">
        <f>SUM(M85:INDEX(M85:XFD85,1,M3))</f>
        <v>0.0</v>
      </c>
      <c r="L85" s="37"/>
    </row>
    <row r="86">
      <c r="A86" t="s">
        <v>428</v>
      </c>
      <c r="B86" t="s">
        <v>429</v>
      </c>
      <c r="C86" t="s">
        <v>430</v>
      </c>
      <c r="D86" t="s">
        <v>431</v>
      </c>
      <c r="E86" t="s">
        <v>432</v>
      </c>
      <c r="F86" t="s">
        <v>30</v>
      </c>
      <c r="G86" t="s">
        <v>31</v>
      </c>
      <c r="H86" t="s">
        <v>32</v>
      </c>
      <c r="I86" t="s">
        <v>32</v>
      </c>
      <c r="J86" t="n">
        <v>1.0</v>
      </c>
      <c r="K86" t="n">
        <f>SUM(M86:INDEX(M86:XFD86,1,M3))</f>
        <v>0.0</v>
      </c>
      <c r="L86" s="37"/>
    </row>
    <row r="87" ht="8.0" customHeight="true">
      <c r="A87" s="37"/>
      <c r="B87" s="37"/>
      <c r="C87" s="37"/>
      <c r="D87" s="37"/>
      <c r="E87" s="37"/>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row>
    <row r="88">
      <c r="A88" t="s" s="41">
        <v>433</v>
      </c>
      <c r="B88" s="42"/>
      <c r="C88" s="43"/>
      <c r="D88" s="44"/>
      <c r="E88" s="45"/>
      <c r="F88" s="46"/>
      <c r="G88" s="47"/>
      <c r="H88" s="48"/>
      <c r="I88" s="49"/>
      <c r="J88" s="50"/>
      <c r="K88" s="51"/>
      <c r="L88" s="52"/>
      <c r="M88" t="n" s="53">
        <f>IF(M3&gt;=1,"P2 - B1","")</f>
        <v>0.0</v>
      </c>
      <c r="N88" t="n" s="54">
        <f>IF(M3&gt;=2,"P2 - B2","")</f>
        <v>0.0</v>
      </c>
      <c r="O88" t="n" s="55">
        <f>IF(M3&gt;=3,"P2 - B3","")</f>
        <v>0.0</v>
      </c>
      <c r="P88" t="n" s="56">
        <f>IF(M3&gt;=4,"P2 - B4","")</f>
        <v>0.0</v>
      </c>
      <c r="Q88" t="n" s="57">
        <f>IF(M3&gt;=5,"P2 - B5","")</f>
        <v>0.0</v>
      </c>
      <c r="R88" t="n" s="58">
        <f>IF(M3&gt;=6,"P2 - B6","")</f>
        <v>0.0</v>
      </c>
      <c r="S88" t="n" s="59">
        <f>IF(M3&gt;=7,"P2 - B7","")</f>
        <v>0.0</v>
      </c>
      <c r="T88" t="n" s="60">
        <f>IF(M3&gt;=8,"P2 - B8","")</f>
        <v>0.0</v>
      </c>
      <c r="U88" t="n" s="61">
        <f>IF(M3&gt;=9,"P2 - B9","")</f>
        <v>0.0</v>
      </c>
      <c r="V88" t="n" s="62">
        <f>IF(M3&gt;=10,"P2 - B10","")</f>
        <v>0.0</v>
      </c>
      <c r="W88" t="n" s="63">
        <f>IF(M3&gt;=11,"P2 - B11","")</f>
        <v>0.0</v>
      </c>
      <c r="X88" t="n" s="64">
        <f>IF(M3&gt;=12,"P2 - B12","")</f>
        <v>0.0</v>
      </c>
      <c r="Y88" t="n" s="65">
        <f>IF(M3&gt;=13,"P2 - B13","")</f>
        <v>0.0</v>
      </c>
      <c r="Z88" t="n" s="66">
        <f>IF(M3&gt;=14,"P2 - B14","")</f>
        <v>0.0</v>
      </c>
      <c r="AA88" t="n" s="67">
        <f>IF(M3&gt;=15,"P2 - B15","")</f>
        <v>0.0</v>
      </c>
      <c r="AB88" t="n" s="68">
        <f>IF(M3&gt;=16,"P2 - B16","")</f>
        <v>0.0</v>
      </c>
      <c r="AC88" t="n" s="69">
        <f>IF(M3&gt;=17,"P2 - B17","")</f>
        <v>0.0</v>
      </c>
      <c r="AD88" t="n" s="70">
        <f>IF(M3&gt;=18,"P2 - B18","")</f>
        <v>0.0</v>
      </c>
      <c r="AE88" t="n" s="71">
        <f>IF(M3&gt;=19,"P2 - B19","")</f>
        <v>0.0</v>
      </c>
      <c r="AF88" t="n" s="72">
        <f>IF(M3&gt;=20,"P2 - B20","")</f>
        <v>0.0</v>
      </c>
      <c r="AG88" t="n" s="73">
        <f>IF(M3&gt;=21,"P2 - B21","")</f>
        <v>0.0</v>
      </c>
      <c r="AH88" t="n" s="74">
        <f>IF(M3&gt;=22,"P2 - B22","")</f>
        <v>0.0</v>
      </c>
      <c r="AI88" t="n" s="75">
        <f>IF(M3&gt;=23,"P2 - B23","")</f>
        <v>0.0</v>
      </c>
      <c r="AJ88" t="n" s="76">
        <f>IF(M3&gt;=24,"P2 - B24","")</f>
        <v>0.0</v>
      </c>
      <c r="AK88" t="n" s="77">
        <f>IF(M3&gt;=25,"P2 - B25","")</f>
        <v>0.0</v>
      </c>
    </row>
    <row r="89">
      <c r="A89" t="s" s="79">
        <v>434</v>
      </c>
      <c r="B89" s="80"/>
      <c r="C89" s="81"/>
      <c r="D89" s="82"/>
      <c r="E89" s="83"/>
      <c r="F89" s="84"/>
      <c r="G89" s="85"/>
      <c r="H89" s="86"/>
      <c r="I89" s="87"/>
      <c r="J89" s="88"/>
      <c r="K89" s="89"/>
      <c r="L89" s="90"/>
    </row>
    <row r="90">
      <c r="A90" t="s" s="92">
        <v>435</v>
      </c>
      <c r="B90" s="93"/>
      <c r="C90" s="94"/>
      <c r="D90" s="95"/>
      <c r="E90" s="96"/>
      <c r="F90" s="97"/>
      <c r="G90" s="98"/>
      <c r="H90" s="99"/>
      <c r="I90" s="100"/>
      <c r="J90" s="101"/>
      <c r="K90" s="102"/>
      <c r="L90" s="103"/>
    </row>
    <row r="91">
      <c r="A91" t="s" s="105">
        <v>436</v>
      </c>
      <c r="B91" s="106"/>
      <c r="C91" s="107"/>
      <c r="D91" s="108"/>
      <c r="E91" s="109"/>
      <c r="F91" s="110"/>
      <c r="G91" s="111"/>
      <c r="H91" s="112"/>
      <c r="I91" s="113"/>
      <c r="J91" s="114"/>
      <c r="K91" s="115"/>
      <c r="L91" s="116"/>
    </row>
    <row r="92">
      <c r="A92" t="s" s="118">
        <v>437</v>
      </c>
      <c r="B92" s="119"/>
      <c r="C92" s="120"/>
      <c r="D92" s="121"/>
      <c r="E92" s="122"/>
      <c r="F92" s="123"/>
      <c r="G92" s="124"/>
      <c r="H92" s="125"/>
      <c r="I92" s="126"/>
      <c r="J92" s="127"/>
      <c r="K92" s="128"/>
      <c r="L92" s="129"/>
    </row>
    <row r="93" ht="8.0" customHeight="true">
      <c r="A93" s="37"/>
      <c r="B93" s="37"/>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row>
    <row r="94"/>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7:AK87"/>
    <mergeCell ref="A88:L88"/>
    <mergeCell ref="A89:L89"/>
    <mergeCell ref="A90:L90"/>
    <mergeCell ref="A91:L91"/>
    <mergeCell ref="A92:L92"/>
    <mergeCell ref="A93:AK93"/>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7 N6:N87 O6:O87 P6:P87 Q6:Q87 R6:R87 S6:S87 T6:T87 U6:U87 V6:V87 W6:W87 X6:X87 Y6:Y87 Z6:Z87 AA6:AA87 AB6:AB87 AC6:AC87 AD6:AD87 AE6:AE87 AF6:AF87 AG6:AG87 AH6:AH87 AI6:AI87 AJ6:AJ87 AK6:AK87" allowBlank="true" errorStyle="stop" showErrorMessage="true" errorTitle="Validation error" error="Enter a whole number greater than or equal to 0">
      <formula1>0</formula1>
    </dataValidation>
    <dataValidation type="decimal" operator="greaterThan" sqref="M89:M92 N89:N92 O89:O92 P89:P92 Q89:Q92 R89:R92 S89:S92 T89:T92 U89:U92 V89:V92 W89:W92 X89:X92 Y89:Y92 Z89:Z92 AA89:AA92 AB89:AB92 AC89:AC92 AD89:AD92 AE89:AE92 AF89:AF92 AG89:AG92 AH89:AH92 AI89:AI92 AJ89:AJ92 AK89:AK92"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438</v>
      </c>
      <c r="B1" t="s" s="131">
        <v>439</v>
      </c>
    </row>
    <row r="2">
      <c r="A2" t="s" s="132">
        <v>440</v>
      </c>
      <c r="B2" t="s" s="133">
        <v>441</v>
      </c>
    </row>
    <row r="3">
      <c r="A3" t="s" s="134">
        <v>442</v>
      </c>
      <c r="B3" t="s" s="135">
        <v>443</v>
      </c>
    </row>
    <row r="4">
      <c r="A4" t="s" s="136">
        <v>444</v>
      </c>
      <c r="B4" t="s" s="137">
        <v>445</v>
      </c>
    </row>
    <row r="5">
      <c r="A5" t="s" s="138">
        <v>446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2025-03-20T11:22:36Z</dcterms:created>
  <dc:creator>Apache POI</dc:creator>
</cp:coreProperties>
</file>