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<sst xmlns="http://schemas.openxmlformats.org/spreadsheetml/2006/main" count="696" uniqueCount="407">
  <si>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</si>
  <si>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</si>
  <si>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</si>
  <si>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</si>
  <si>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</si>
  <si>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</si>
  <si>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</si>
  <si>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</si>
  <si>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</si>
  <si>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</si>
  <si>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</si>
  <si>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pg41c2728e-c0d0-4b99-9f04-eae421219c4f</t>
  </si>
  <si>
    <t>Total SKUs: 73 (284 units)</t>
  </si>
  <si>
    <t>Total box count:</t>
  </si>
  <si>
    <t>SKU</t>
  </si>
  <si>
    <t xml:space="preserve">Product title </t>
  </si>
  <si>
    <t>Id</t>
  </si>
  <si>
    <t>ASIN</t>
  </si>
  <si>
    <t>FNSKU</t>
  </si>
  <si>
    <t>Condition</t>
  </si>
  <si>
    <t>Prep type</t>
  </si>
  <si>
    <t>Who preps units?</t>
  </si>
  <si>
    <t>Who labels units?</t>
  </si>
  <si>
    <t>Expected quantity</t>
  </si>
  <si>
    <t>Boxed quantity</t>
  </si>
  <si>
    <t>88554470</t>
  </si>
  <si>
    <t>Decrum Funny T Shirts for Men Adult Humor - Mens Graphic Tees [40007012-AC] | Drnk, S</t>
  </si>
  <si>
    <t>pkcf9e6b65-7afc-49c1-877c-75e765f4a189</t>
  </si>
  <si>
    <t>B07KQ7Q46R</t>
  </si>
  <si>
    <t>X001YM2YQR</t>
  </si>
  <si>
    <t>NewItem</t>
  </si>
  <si>
    <t>Labeling,Poly bagging</t>
  </si>
  <si>
    <t>By seller</t>
  </si>
  <si>
    <t>96534461</t>
  </si>
  <si>
    <t>Decrum I m Moms Favorite Shirt Funny Brother Gift - Funny Graphic Tees for Men [40007013-AO] | Mom Favrite, M</t>
  </si>
  <si>
    <t>pk6e191725-c24e-4aed-9574-e25d96368b7e</t>
  </si>
  <si>
    <t>B07KTZR6J1</t>
  </si>
  <si>
    <t>X001YRKHQV</t>
  </si>
  <si>
    <t>DE-BFirstMommyMTS-XXL</t>
  </si>
  <si>
    <t>Decrum Funny Pregnancy Shirts - Pregnancy Outfits for Expecting Mom Gifts [40022016-AL] | Black, XXL</t>
  </si>
  <si>
    <t>pk8012817f-6b56-46df-a69c-53bf1e3e391c</t>
  </si>
  <si>
    <t>B083QJYZ2J</t>
  </si>
  <si>
    <t>X002FMJ7GF</t>
  </si>
  <si>
    <t>DE-COMNGSOONW-S</t>
  </si>
  <si>
    <t>Mummy Womens Black Maternity Tshirt Scrub - Work Maternity Tunic [40022012-AK] | Black, S</t>
  </si>
  <si>
    <t>pk19d9f940-3253-4cb9-8c8c-2876e295d125</t>
  </si>
  <si>
    <t>B07QMN33XP</t>
  </si>
  <si>
    <t>X0024AF8JN</t>
  </si>
  <si>
    <t>DE-GreyVNCKLGS-X-Large</t>
  </si>
  <si>
    <t>Men Gray Full Sleeve Vneck Tshirt Men - Plain Long Sleeve V Neck Men [40001055] | LGSVneck, XL</t>
  </si>
  <si>
    <t>pk864e51a8-db1f-4f44-bce9-993e7cf3b418</t>
  </si>
  <si>
    <t>B08SWHFM7D</t>
  </si>
  <si>
    <t>X002RUOX4B</t>
  </si>
  <si>
    <t>DE-HRTNDFOOTW-L</t>
  </si>
  <si>
    <t>Black Maternity Shirt - Pregancy Gift for First Time Mom [40022014-AM] | Heart and Foot, L</t>
  </si>
  <si>
    <t>pk730bdf4c-714f-4c8c-a349-9f7fceac0d44</t>
  </si>
  <si>
    <t>B07QRT9G9B</t>
  </si>
  <si>
    <t>X0024CCNJ9</t>
  </si>
  <si>
    <t>DE-LGSMRagSet26-XXL</t>
  </si>
  <si>
    <t>Decrum Raglan Shirt Men - Soft Sports Jersey Long Sleeve Shirt Pack Baseball | [4BUN00266] Pack of 3, XXL</t>
  </si>
  <si>
    <t>pk0e2981b9-f6bc-4278-9031-ae55e679407a</t>
  </si>
  <si>
    <t>B0C3MBMLVJ</t>
  </si>
  <si>
    <t>X003SX64TX</t>
  </si>
  <si>
    <t>DE-LGSMRagSet28-M</t>
  </si>
  <si>
    <t>Decrum Mens Long Sleeve Undershirt Full Sleeve Raglan Shirts for Men - Baseball Tees Pack | [4BUN00283] Pack of 3, M</t>
  </si>
  <si>
    <t>pk8c8d3420-ee74-4ae0-af0f-cc512213a324</t>
  </si>
  <si>
    <t>B0C3M82PP1</t>
  </si>
  <si>
    <t>X003SX5SSV</t>
  </si>
  <si>
    <t>DE-LGSMRagSet28NEW-S</t>
  </si>
  <si>
    <t>Decrum Long Sleeve Raglan Shirt Mens Multipack - Slim Fit T Shirt Baseball Style Shirts for Men | [4BUN00282] Pack of 3, S</t>
  </si>
  <si>
    <t>pkb24b1309-0cb5-4ccb-930e-6df5365dc218</t>
  </si>
  <si>
    <t>B0D17XNXX7</t>
  </si>
  <si>
    <t>X00473PVLZ</t>
  </si>
  <si>
    <t>DE-LGSMVNeckSet36-XL</t>
  </si>
  <si>
    <t>V Neck Long Sleeve Mens Tshirts Multipack - Soft Comfortable Full Sleeves Mens t Shirts Pack [4BUN00365] | LGS MenV Set 36, XL</t>
  </si>
  <si>
    <t>pk0dad88fa-57da-43fc-88ba-29c6c996cb95</t>
  </si>
  <si>
    <t>B0CN4Q8G2D</t>
  </si>
  <si>
    <t>X0041BP5BJ</t>
  </si>
  <si>
    <t>DE-LGSMVNeckSet40-XL</t>
  </si>
  <si>
    <t>V Neck Long Sleeve Mens Tshirts Multipack - Soft Comfortable Full Sleeves Mens t Shirts Pack [4BUN00405] | LGS MenV Set 40, XL</t>
  </si>
  <si>
    <t>pk676452dd-be39-4a39-a259-7706f02810b6</t>
  </si>
  <si>
    <t>B0DXFFR36R</t>
  </si>
  <si>
    <t>X004LLCHPL</t>
  </si>
  <si>
    <t>DE-LGSMVNeckSet40-XXL</t>
  </si>
  <si>
    <t>V Neck Long Sleeve Mens Tshirts Multipack - Soft Comfortable Full Sleeves Mens tee Shirt Pack [4BUN00406] | LGS MenV Set 40, XXL</t>
  </si>
  <si>
    <t>pke81f2724-0737-43bf-985e-55f750779563</t>
  </si>
  <si>
    <t>B0DXFF1N4B</t>
  </si>
  <si>
    <t>X004LLD0BB</t>
  </si>
  <si>
    <t>DE-LGSVNckDnBlue-S</t>
  </si>
  <si>
    <t>Fashion T-Shirts Long Sleeve Blue - Long Sleeve Shirts for Men [40001212] (N) | LGS Blue, S</t>
  </si>
  <si>
    <t>pk2db0d852-f0a8-497b-ba82-8a3e497fe7ef</t>
  </si>
  <si>
    <t>B0BSH64LLS</t>
  </si>
  <si>
    <t>X003MQKAWD</t>
  </si>
  <si>
    <t>DE-LGSVNckDnBlue-XL</t>
  </si>
  <si>
    <t>Blue Long Sleeve V Neck T Shirt Men - Long Sleeve Tee Shirts for Men [40001215] (N) | LGS Blue, XL</t>
  </si>
  <si>
    <t>pkd9b779bf-c4ec-4eeb-90d2-1708dc4d1f41</t>
  </si>
  <si>
    <t>B0BSH6V52V</t>
  </si>
  <si>
    <t>X003MQBWVL</t>
  </si>
  <si>
    <t>DE-LGSVNckWhite-L</t>
  </si>
  <si>
    <t>White Mens Long Sleeve Tshirts - V Neck T Shirts Men Playeras De Manga Larga para Hombre [40001174] (N) | LGS White, L</t>
  </si>
  <si>
    <t>pk650c423b-f566-4203-939d-64a1779fc46a</t>
  </si>
  <si>
    <t>B0BS3MSCFD</t>
  </si>
  <si>
    <t>X003M584T5</t>
  </si>
  <si>
    <t>DE-LGSVNckWhite-XXL</t>
  </si>
  <si>
    <t>Mens White Long Sleeve Shirt - Mens Long Sleeve V Neck T Shirts [40001176] (N) | LGS White, XXL</t>
  </si>
  <si>
    <t>pk94a8d983-a703-4531-875c-a295af3723d4</t>
  </si>
  <si>
    <t>B0BS3P8SLX</t>
  </si>
  <si>
    <t>X003M5DUDF</t>
  </si>
  <si>
    <t>DE-MBGryPlnHdedVrsty-L</t>
  </si>
  <si>
    <t>Decrum Hooded Varsity Jacket Men - High School Letterman Bomber Style Baseball Jackets for Men (N) | [40071044] Gray Sleve, L</t>
  </si>
  <si>
    <t>pk0f8af86d-4818-4e93-a152-36b5cc9a32ae</t>
  </si>
  <si>
    <t>B0B7X9J8D5</t>
  </si>
  <si>
    <t>X003DQLVH5</t>
  </si>
  <si>
    <t>DE-MBlkWhVrstyPln-S</t>
  </si>
  <si>
    <t>Decrum White and Black Mens Baseball Jacket [40020172] | Plain White Sleve, S</t>
  </si>
  <si>
    <t>pk0e7bb854-dedd-4824-8fe1-45ab74eba9af</t>
  </si>
  <si>
    <t>B0B7XKC9QV</t>
  </si>
  <si>
    <t>X003E5VTKJ</t>
  </si>
  <si>
    <t>DE-MMrn&amp;WhtHdedVrsty-XL</t>
  </si>
  <si>
    <t>Decrum Hooded Varsity Jacket Men - High School Bomber Style Baseball Jackets for Men [40170175] | Maroon &amp; White, XL</t>
  </si>
  <si>
    <t>pka3517054-d666-490a-aaec-b6b40339f001</t>
  </si>
  <si>
    <t>B0CJRVK8K2</t>
  </si>
  <si>
    <t>X003Z9QO63</t>
  </si>
  <si>
    <t>DE-MNvyRibPolo-L</t>
  </si>
  <si>
    <t>Decrum Men's Polo Shirts Short Sleeve - Mens T Shirts Casual Stylish Navy Blue Polo Shirt Men [40108094] (N) | Navy, L</t>
  </si>
  <si>
    <t>pk953fca97-4cbd-4608-a534-98015f540d92</t>
  </si>
  <si>
    <t>B0BVW9RB23</t>
  </si>
  <si>
    <t>X003PVB8Q7</t>
  </si>
  <si>
    <t>DE-MRglnBlk&amp;WhtLGS-XXL</t>
  </si>
  <si>
    <t>Decrum Raglan Shirt Men - Soft Mens Long Sleeve T Shirts [40128016] | Black&amp;White,XXL</t>
  </si>
  <si>
    <t>pk9b60a6a0-e304-4ab2-8c97-bb58944fce39</t>
  </si>
  <si>
    <t>B0C1SQ7J4P</t>
  </si>
  <si>
    <t>X003S4EL5L</t>
  </si>
  <si>
    <t>DE-MRglnHnlyChrclMrnLGS-M</t>
  </si>
  <si>
    <t>Decrum Mens Henley Long Sleeve T Shirt - Full Sleeves Soft Casual Fashion Raglan Tshirt | [40205063] Charcoal Grey and Maroon, M</t>
  </si>
  <si>
    <t>pke2dadc31-c58e-44cf-bdb7-e261d08a36c8</t>
  </si>
  <si>
    <t>B0D8VWSSP2</t>
  </si>
  <si>
    <t>X004B6EKOR</t>
  </si>
  <si>
    <t>DE-MRglnHnlyChrclMrnLGS-XL</t>
  </si>
  <si>
    <t>Decrum Men's Henley Raglan Shirt - Soft Casual Baseball Tee Shirts for Men | [40205065] Charcoal Grey and Maroon, XL</t>
  </si>
  <si>
    <t>pkf5f5c85c-9698-41d0-8b37-8ff28295fcbe</t>
  </si>
  <si>
    <t>B0D8VVNWDV</t>
  </si>
  <si>
    <t>X004B6JSJT</t>
  </si>
  <si>
    <t>DE-MRglnHnlyRedLGS-L</t>
  </si>
  <si>
    <t>Decrum Long Sleeve Shirts for Men - Casual Baseball Style Mens Raglan Shirt (N) | [40086024] Black and Red, L</t>
  </si>
  <si>
    <t>pk4e634444-a614-437e-ac5b-f4da3dfb9330</t>
  </si>
  <si>
    <t>B0BFBMZCZS</t>
  </si>
  <si>
    <t>X003E638KR</t>
  </si>
  <si>
    <t>DE-MRndBtmLGSRed-L</t>
  </si>
  <si>
    <t>Mens Round Neck Round Bottom Shirt Long Sleeves | [44497024] Red, L</t>
  </si>
  <si>
    <t>pk2be9918a-42c7-4c79-999c-0307372a6f6c</t>
  </si>
  <si>
    <t>B0DTF7BSK3</t>
  </si>
  <si>
    <t>X004JHUYX9</t>
  </si>
  <si>
    <t>DE-MRndBtmLGSRed-M</t>
  </si>
  <si>
    <t>Mens Round Neck Round Bottom Shirt Long Sleeves | [44497023] Red, M</t>
  </si>
  <si>
    <t>pk8da4c500-051e-4db7-a5b4-753c7fa0e718</t>
  </si>
  <si>
    <t>B0DTF5G3JY</t>
  </si>
  <si>
    <t>X004JHI7JR</t>
  </si>
  <si>
    <t>DE-MRndBtmLGSRed-S</t>
  </si>
  <si>
    <t>Mens Round Neck Round Bottom Shirt Long Sleeves | [44497022] Red, S</t>
  </si>
  <si>
    <t>pkbb80295e-8c4a-41d4-a977-83c13efa3234</t>
  </si>
  <si>
    <t>B0DTF7DJGN</t>
  </si>
  <si>
    <t>X004JHUGEL</t>
  </si>
  <si>
    <t>DE-MRndBtmLGSRed-XL</t>
  </si>
  <si>
    <t>Mens Round Neck Round Bottom Shirt Long Sleeves | [44497025] Red, XL</t>
  </si>
  <si>
    <t>pk03122bc4-d23c-4e63-bf6d-acb5086eb5ce</t>
  </si>
  <si>
    <t>B0DTF7T17T</t>
  </si>
  <si>
    <t>X004JHI963</t>
  </si>
  <si>
    <t>DE-MRndBtmLGSRed-XXL</t>
  </si>
  <si>
    <t>Mens Round Neck Round Bottom Shirt Long Sleeves | [44497026] Red, XXL</t>
  </si>
  <si>
    <t>pk22c93b3b-f98c-4a34-bca8-3423d9f9ea42</t>
  </si>
  <si>
    <t>B0DTF7Q8LW</t>
  </si>
  <si>
    <t>X004JHUGMN</t>
  </si>
  <si>
    <t>DE-MRylblu&amp;whtHdedVrsty-L</t>
  </si>
  <si>
    <t>Decrum Hooded Varsity Jacket Men - High School Bomber Style Baseball Jackets for Men [40171174] | Royal Blue &amp; White, L</t>
  </si>
  <si>
    <t>pk017efc71-da6d-44f7-98a7-397a522ce7b2</t>
  </si>
  <si>
    <t>B0CJRVPQRH</t>
  </si>
  <si>
    <t>X003Z9QPRV</t>
  </si>
  <si>
    <t>DE-MRylblu&amp;whtHdedVrsty-M</t>
  </si>
  <si>
    <t>Decrum Hooded Varsity Jacket Men - High School Bomber Style Baseball Jackets for Men [40171173] | Royal Blue &amp; White, M</t>
  </si>
  <si>
    <t>pkff20731e-e71d-474d-be75-69b5199c92fb</t>
  </si>
  <si>
    <t>B0CJRWHNZ1</t>
  </si>
  <si>
    <t>X003Z9QNS7</t>
  </si>
  <si>
    <t>DE-MRylblu&amp;whtHdedVrsty-XL</t>
  </si>
  <si>
    <t>Decrum Hooded Varsity Jacket Men - High School Bomber Style Baseball Jackets for Men [40171175] | Royal Blue &amp; White, XL</t>
  </si>
  <si>
    <t>pk525b9428-cc4a-4cdb-8c40-bde90c95982a</t>
  </si>
  <si>
    <t>B0CJRVFQ2V</t>
  </si>
  <si>
    <t>X003Z9WJYJ</t>
  </si>
  <si>
    <t>DE-MVrstyChnlBlkWht-B-S</t>
  </si>
  <si>
    <t>Decrum Black And White Mens Varsity Jacket Long Sleeves - Stylish Design Baseball Jackets for Men [40020172-ES] | B White sleeve, S</t>
  </si>
  <si>
    <t>pk7a06cc94-6491-4e82-bde2-7b534ff94627</t>
  </si>
  <si>
    <t>B0D232961Z</t>
  </si>
  <si>
    <t>X0047IO8DH</t>
  </si>
  <si>
    <t>DE-MVrstyChnlBlkWht-C-M</t>
  </si>
  <si>
    <t>Decrum White And Black Mens Varsity Jacket With Letter C - Baseball Jacket Men [40020173-ET] | C White sleeve, M</t>
  </si>
  <si>
    <t>pk5a205dd7-ec90-4794-8867-e5e4815530e6</t>
  </si>
  <si>
    <t>B0D232CV1H</t>
  </si>
  <si>
    <t>X0047IOBTD</t>
  </si>
  <si>
    <t>DE-Maroon-PlnVrsty-L</t>
  </si>
  <si>
    <t>Decrum Maroon And Black Letterman Jacket -Men's Varsity Jackets [40020064] | Plain Maroon Sleeve, L</t>
  </si>
  <si>
    <t>pkfb5324b2-ca80-4f8d-a5b5-94e50b96a8ed</t>
  </si>
  <si>
    <t>B08VXBW4YF</t>
  </si>
  <si>
    <t>X002SPP1P5</t>
  </si>
  <si>
    <t>DE-NEWCOMNG-XXL</t>
  </si>
  <si>
    <t>Pregnancy Must Haves Gifts for Mom Plus Size - Maternity Shirts for Women [40022016-AK] | Black, XXL</t>
  </si>
  <si>
    <t>pkc43fc939-f02a-4d12-9b2f-059e71cebaa9</t>
  </si>
  <si>
    <t>B093GYDX9D</t>
  </si>
  <si>
    <t>X002VT0QW1</t>
  </si>
  <si>
    <t>DE-NEWLGSMVNeckSet2-XXL</t>
  </si>
  <si>
    <t>Long Sleeve Shirt Men - Full Sleeve T Shirts Men [4BUN00066] | LGS MenV Set 2, XXL</t>
  </si>
  <si>
    <t>pkee12cb93-0dfa-46ff-8e8e-c6e0a714c369</t>
  </si>
  <si>
    <t>B08P75LSML</t>
  </si>
  <si>
    <t>X002R6UAD3</t>
  </si>
  <si>
    <t>DE-New2249513</t>
  </si>
  <si>
    <t>Decrum Black Red Bomber Jacket Men Letterman Men's Varsity Jackets Mens Baseball [40020025] | Plain Red Sleve, XL</t>
  </si>
  <si>
    <t>pk4a0f5520-5c22-4e6a-8871-05b8d0ec4108</t>
  </si>
  <si>
    <t>B08CDTC1G7</t>
  </si>
  <si>
    <t>X002LWXLY3</t>
  </si>
  <si>
    <t>DE-PEKNGBBYWNew-XL</t>
  </si>
  <si>
    <t>Decrum Maternity Tops for Pregnant Women - Funny Maternity T Shirts for Pregnant Women Outfits [40022015-AF] | Black, XL</t>
  </si>
  <si>
    <t>pkca321aef-8814-4913-960d-904264e593fd</t>
  </si>
  <si>
    <t>B093KYGTSG</t>
  </si>
  <si>
    <t>X002VUDWYJ</t>
  </si>
  <si>
    <t>DE-W3ToneLGS-HPnkHGryCrcl-L</t>
  </si>
  <si>
    <t>Womens 3 Tone Long Sleeves [44433884] | Heather Pink.Heather Gray.Charcoal, L</t>
  </si>
  <si>
    <t>pkfcb94f9a-828f-4f35-a093-c0c9075f92d2</t>
  </si>
  <si>
    <t>B0DT4N4Q89</t>
  </si>
  <si>
    <t>X004JC8LW5</t>
  </si>
  <si>
    <t>DE-W3ToneLGS-HPnkHGryCrcl-XL</t>
  </si>
  <si>
    <t>Womens 3 Tone Long Sleeves [44433885] | Heather Pink.Heather Gray.Charcoal, XL</t>
  </si>
  <si>
    <t>pk70cb387e-7823-4401-8aa7-c2bc1d889543</t>
  </si>
  <si>
    <t>B0DT4LR2WF</t>
  </si>
  <si>
    <t>X004JBOHI3</t>
  </si>
  <si>
    <t>DE-W3ToneLGS-WhtHPnkCrcl-XL</t>
  </si>
  <si>
    <t>Womens 3 Tone Long Sleeves [44449905] | White.Heather Pink.Charcoal, XL</t>
  </si>
  <si>
    <t>pkc27245be-39c8-4247-82f5-f22b673a3fcb</t>
  </si>
  <si>
    <t>B0DT4MQ511</t>
  </si>
  <si>
    <t>X004JC9ZP7</t>
  </si>
  <si>
    <t>DE-WBLk&amp;YLWHddVar-L</t>
  </si>
  <si>
    <t>Decrum Womens Bomber Jacket - Light Weight Jackets Womens [40115084] (N) | Black &amp; Yellow, L</t>
  </si>
  <si>
    <t>pk224927ab-6dfe-46c8-ae91-b8935728e4ce</t>
  </si>
  <si>
    <t>B0BXXTC1SK</t>
  </si>
  <si>
    <t>X003QSGT2H</t>
  </si>
  <si>
    <t>DE-WBLk&amp;YLWHddVar-S</t>
  </si>
  <si>
    <t>Decrum Varsity Jacket Women - Womens Jackets Lightweight Trendy [40115082] (N) | Black &amp; Yellow, S</t>
  </si>
  <si>
    <t>pkb58ef4b9-569a-48f3-b970-915c1ccb7dbc</t>
  </si>
  <si>
    <t>B0BXY91BB5</t>
  </si>
  <si>
    <t>X003QSLGGB</t>
  </si>
  <si>
    <t>DE-WBWHLOVE-XL</t>
  </si>
  <si>
    <t>Black Love Heart Graphic T Shirts - Gift Ideas for Wife [40021015-BA] | White Love, XL</t>
  </si>
  <si>
    <t>pkb8f28844-20ae-4951-9fea-2b6c786dd882</t>
  </si>
  <si>
    <t>B082NZH54V</t>
  </si>
  <si>
    <t>X002F0N3UN</t>
  </si>
  <si>
    <t>DE-WBlck&amp;RedPlnVrsty-2XL</t>
  </si>
  <si>
    <t>Decrum Black And Red Varsity Jacket For Woman | [40054026] Plain Red Sleeve, 2XL</t>
  </si>
  <si>
    <t>pk515021ca-14a0-403a-9387-908bdf5bb171</t>
  </si>
  <si>
    <t>B09YM86C2J</t>
  </si>
  <si>
    <t>X003AJ9NKR</t>
  </si>
  <si>
    <t>DE-WBlck&amp;RedPlnVrsty-3XL</t>
  </si>
  <si>
    <t>Decrum Black And Red Womens Letterman Jacket | [40054027] Plain Red Sleeve, 3XL</t>
  </si>
  <si>
    <t>pkfd751b23-956a-44bc-9f6a-e6df31183694</t>
  </si>
  <si>
    <t>B0BWFCCNF5</t>
  </si>
  <si>
    <t>X003Q3U8OH</t>
  </si>
  <si>
    <t>DE-WBlck&amp;RedPlnVrsty-XL</t>
  </si>
  <si>
    <t>Decrum Black And Red Varsity Bombers Jackets For Women - Fashion Baseball Jacket | [40054025] Plain Red Sleeve, XL</t>
  </si>
  <si>
    <t>pkf4906fef-c622-4be1-ba19-4db86c99f119</t>
  </si>
  <si>
    <t>B09YM86P15</t>
  </si>
  <si>
    <t>X003AJA5Z9</t>
  </si>
  <si>
    <t>DE-WBlck&amp;WhtePlnVrsty-S</t>
  </si>
  <si>
    <t>Decrum Black And White Women Letterman Jacket | [40054172] Plain White Sleeve, S</t>
  </si>
  <si>
    <t>pkdf429f48-0a5b-4321-a269-279b0a053862</t>
  </si>
  <si>
    <t>B09YM6V556</t>
  </si>
  <si>
    <t>X003AYJJ8X</t>
  </si>
  <si>
    <t>DE-WBlk&amp;WhtHddVar-S</t>
  </si>
  <si>
    <t>Decrum Varsity Jacket Women - Womens Jackets Lightweight Trendy [40115172] (N) | Black &amp; White, S</t>
  </si>
  <si>
    <t>pk4af7e134-0278-4d39-98e8-bdbd9b4c6f5d</t>
  </si>
  <si>
    <t>B0BXXV3WCN</t>
  </si>
  <si>
    <t>X003QSGT1X</t>
  </si>
  <si>
    <t>DE-WBlkRibPolo-2XL</t>
  </si>
  <si>
    <t>Decrum Black Polo Shirt Woman - Golf Shirt for Women [40109016] (N) | Black, XXL</t>
  </si>
  <si>
    <t>pk0ec854bc-c799-45a0-aaaa-4e6351c8b2ef</t>
  </si>
  <si>
    <t>B0BVWCHY7C</t>
  </si>
  <si>
    <t>X003PVB8MB</t>
  </si>
  <si>
    <t>DE-WBlkRibPolo-L</t>
  </si>
  <si>
    <t>Decrum Womens Black Polo Shirt - Womens Black Collared Polo Woman [40109014] (N) | Black, L</t>
  </si>
  <si>
    <t>pk4e4d57b8-75d5-43aa-a5ae-cf48a13870fd</t>
  </si>
  <si>
    <t>B0BVW8NJ4T</t>
  </si>
  <si>
    <t>X003PVB9Q1</t>
  </si>
  <si>
    <t>DE-WBlkRibPolo-S</t>
  </si>
  <si>
    <t>Decrum Women Polo Shirts for Work - Black Polo Shirt Woman [40109012] (N) | Black, S</t>
  </si>
  <si>
    <t>pkb90fb9c8-2d67-40f5-b484-e9f0ff657732</t>
  </si>
  <si>
    <t>B0BVW873JX</t>
  </si>
  <si>
    <t>X003PVPLOH</t>
  </si>
  <si>
    <t>DE-WBlkRibPolo-XL</t>
  </si>
  <si>
    <t>Decrum Womens Golf Shirts Short Sleeve - Womens Golf Tops Black Polo Shirt Woman [40109015] (N) | Black, XL</t>
  </si>
  <si>
    <t>pk233e6e1e-1eed-46ae-865b-4f42907c6cbf</t>
  </si>
  <si>
    <t>B0BVW9WQCX</t>
  </si>
  <si>
    <t>X003PVPLNX</t>
  </si>
  <si>
    <t>DE-WDtalingVrstyMrn-S</t>
  </si>
  <si>
    <t>Decrum Maroon Women Letterman Jacket | [40177062] Detalng Maroon, S</t>
  </si>
  <si>
    <t>pk321f3ae0-f3a0-40d6-9010-bfc18f1c55ac</t>
  </si>
  <si>
    <t>B0CMD8VGNP</t>
  </si>
  <si>
    <t>X0040YQXDL</t>
  </si>
  <si>
    <t>DE-WGrn&amp;WhtePlnVrsty-L</t>
  </si>
  <si>
    <t>Decrum Green And White High School Jacket - Saint Patricks Day Outfit Women [40139174] | Green &amp; White, L</t>
  </si>
  <si>
    <t>pkd09538b6-6887-4b61-be20-bc27bc30f5ac</t>
  </si>
  <si>
    <t>B0C69TNJ49</t>
  </si>
  <si>
    <t>X003U2IIO1</t>
  </si>
  <si>
    <t>DE-WMaron&amp;WhtePlnVrsty-XL</t>
  </si>
  <si>
    <t>Decrum Maroon And White Varsity Jacket For Woman - Fashion Baseball Jacket | [40057175] Plain White Sleeve, XL</t>
  </si>
  <si>
    <t>pk31af6d39-578e-4c5e-8f2b-979ffa46b1c6</t>
  </si>
  <si>
    <t>B09YLTQCXT</t>
  </si>
  <si>
    <t>X003BUZ3XV</t>
  </si>
  <si>
    <t>DE-WPRP&amp;WHtVar-XXL</t>
  </si>
  <si>
    <t>Decrum Womens Letterman Jacket | [40117176] | White, XXL</t>
  </si>
  <si>
    <t>pk0e9d567c-fb2a-4d20-b079-52f77abab6e1</t>
  </si>
  <si>
    <t>B0BXXQ9JJ9</t>
  </si>
  <si>
    <t>X003QSJ32P</t>
  </si>
  <si>
    <t>DE-WPnk&amp;WhtHddVar-M</t>
  </si>
  <si>
    <t>Decrum Letterman Jacket Womens - Womens Letterman Jacket [40168173] | Pink &amp; White, M</t>
  </si>
  <si>
    <t>pka87f51ad-470f-4c68-9e23-bacd93ecade2</t>
  </si>
  <si>
    <t>B0CJRTVV5C</t>
  </si>
  <si>
    <t>X003Z9QH33</t>
  </si>
  <si>
    <t>DE-WRed&amp;WhtePlnVrstyNEW-L</t>
  </si>
  <si>
    <t>Decrum Womens Red Varsity Jackets - Women Letterman Jacket | [40055174] Plain White Sleeve, L</t>
  </si>
  <si>
    <t>pkeb3df274-d23a-42ee-a1a7-966d7edc402e</t>
  </si>
  <si>
    <t>B0DXBXC2ZF</t>
  </si>
  <si>
    <t>X004LKW3JH</t>
  </si>
  <si>
    <t>DE-WRglnPnl2StrpQtrBlkWht-XS</t>
  </si>
  <si>
    <t>Raglan Tops for Women - Womens Baseball Tee Shirts 3/4 Sleeve Tunics | [40151171] Black White Panel Rgln,XS</t>
  </si>
  <si>
    <t>pk111faa44-7b24-49a0-8e6d-17e57c4f9142</t>
  </si>
  <si>
    <t>B0CGXDS54M</t>
  </si>
  <si>
    <t>X003Y671WD</t>
  </si>
  <si>
    <t>DE-WRibPolo-Set32-2XL</t>
  </si>
  <si>
    <t>Womens Black Polo Shirts for Work 3 Pack - Womens Golf Shirts Short Sleeve [4BUN00326] | Set 32, XXL</t>
  </si>
  <si>
    <t>pk20336cfc-b2a5-4815-8ca0-b38721958166</t>
  </si>
  <si>
    <t>B0CLDKRFQT</t>
  </si>
  <si>
    <t>X0040CVS51</t>
  </si>
  <si>
    <t>DE-WRibPolo-Set32-L</t>
  </si>
  <si>
    <t>Black Polo Shirts for Women 3 Pack- Golf Shirt Womens [4BUN00324] | Set 32, L</t>
  </si>
  <si>
    <t>pk28438d52-2ccf-41bc-be29-04dc9c028784</t>
  </si>
  <si>
    <t>B0CLDNRSB5</t>
  </si>
  <si>
    <t>X0040D0C0R</t>
  </si>
  <si>
    <t>DE-WRibPolo-Set34-S</t>
  </si>
  <si>
    <t>Black Polo Shirt Women Pack of 3 - Womens Golf Shirts [4BUN00342] | Set 34, S</t>
  </si>
  <si>
    <t>pk32dc248f-ceb6-48f6-b8ad-2e67114e5fb4</t>
  </si>
  <si>
    <t>B0CLDMBF62</t>
  </si>
  <si>
    <t>X0040D0CG1</t>
  </si>
  <si>
    <t>DE-WRylBlu&amp;WhtePlnVrsty-M</t>
  </si>
  <si>
    <t>Decrum White And Blue varsity jacket Womens - Plain Letterman Jacket Womens | [40056173] Plain White Sleeve, M</t>
  </si>
  <si>
    <t>pk80ec5eb6-5e7a-4959-beb2-a3292403adec</t>
  </si>
  <si>
    <t>B09YM5RK62</t>
  </si>
  <si>
    <t>X003AYEPOV</t>
  </si>
  <si>
    <t>DE-WShyUnicornRed-S</t>
  </si>
  <si>
    <t>Gifts for Her Unicorn Gifts for Women - Cute Womens Graphic Tee [40021022-AV] | Red, S</t>
  </si>
  <si>
    <t>pk80ea7f6d-86af-48c6-ba4b-7b2c0cea40ca</t>
  </si>
  <si>
    <t>B0D7VL2333</t>
  </si>
  <si>
    <t>X004AO90VD</t>
  </si>
  <si>
    <t>DE-WWhtRglnQtrSlvePnkBse-XS</t>
  </si>
  <si>
    <t>Womens Comfortable Raglan Shirt for Outdoor - Baseball Shirts for Women | [40154171] Pink&amp;White Rgln,XS</t>
  </si>
  <si>
    <t>pk4046cec1-c8df-46e7-bd0b-d32beb60be3d</t>
  </si>
  <si>
    <t>B0CGXM31YN</t>
  </si>
  <si>
    <t>X003Y6COTN</t>
  </si>
  <si>
    <t>DE-Wmns2BndTunicMaron-XL</t>
  </si>
  <si>
    <t>Decrum Women's 3/4 Sleeve Tops - Fall Fashion V Neck Shirts for Women (N) | [40047065] 2 Band Tunic Maroon, XL</t>
  </si>
  <si>
    <t>pk8a9bcff6-aa8d-4045-9fc3-6505fb336c3a</t>
  </si>
  <si>
    <t>B09X5BSVJH</t>
  </si>
  <si>
    <t>X0037LJ0LP</t>
  </si>
  <si>
    <t>De-QtrWRagSet42-S</t>
  </si>
  <si>
    <t>Decrum Raglan Shirts for Women - Sport Jersey 3/4 Long Sleeves Baseball Womens Tshirt Pack | [4BUN00422] Pack of 3, S</t>
  </si>
  <si>
    <t>pk2034eae7-d63e-4134-b2cd-40bcb97c0879</t>
  </si>
  <si>
    <t>B0DXFMBPRV</t>
  </si>
  <si>
    <t>X004LLFUXR</t>
  </si>
  <si>
    <t>NEW96534880</t>
  </si>
  <si>
    <t>Decrum Funny T Shirts for Women - Moms Favorite Shirt Daughter Gifts [40021012-AO] | Mom Favrite, S</t>
  </si>
  <si>
    <t>pkfda692f4-073e-4531-81ee-32c4796a2bf4</t>
  </si>
  <si>
    <t>B08W9T83KJ</t>
  </si>
  <si>
    <t>X002SWA9S7</t>
  </si>
  <si>
    <t>NEW96534885-S</t>
  </si>
  <si>
    <t>Decrum Funny T Shirts for Women for Daughter - Moms Favorite Shirt Daughter Gifts [40021022-AO] | Mom Favrite, S</t>
  </si>
  <si>
    <t>pk2df44545-a005-40d3-b17e-0067a897d12c</t>
  </si>
  <si>
    <t>B087TMZK63</t>
  </si>
  <si>
    <t>X002IJT0Y9</t>
  </si>
  <si>
    <t>NW8757742</t>
  </si>
  <si>
    <t>Decrum Workout Shirts Men - Mens Funny Gym Shirt [40007013-AQ] | Installing Muscle, M</t>
  </si>
  <si>
    <t>pke248d48f-5cc2-43c9-803f-148ebe6b2526</t>
  </si>
  <si>
    <t>B0B82MJHW2</t>
  </si>
  <si>
    <t>X003C31KUR</t>
  </si>
  <si>
    <t>NW96534460</t>
  </si>
  <si>
    <t>Decrum Im Moms Favorite Tshirt Men - Sarcastic Humorous Mens Funny T Shirts [40007012-AO] | Mom Favrite, S</t>
  </si>
  <si>
    <t>pk804ab204-cfae-4e31-9743-7d19d41cf376</t>
  </si>
  <si>
    <t>B0B82KT7SQ</t>
  </si>
  <si>
    <t>X003C31I81</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</si>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</sst>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3">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86"/>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10.0</v>
      </c>
      <c r="K6" t="n">
        <f>SUM(M6:INDEX(M6:XFD6,1,M3))</f>
        <v>0.0</v>
      </c>
      <c r="L6" s="37"/>
    </row>
    <row r="7">
      <c r="A7" t="s">
        <v>33</v>
      </c>
      <c r="B7" t="s">
        <v>34</v>
      </c>
      <c r="C7" t="s">
        <v>35</v>
      </c>
      <c r="D7" t="s">
        <v>36</v>
      </c>
      <c r="E7" t="s">
        <v>37</v>
      </c>
      <c r="F7" t="s">
        <v>30</v>
      </c>
      <c r="G7" t="s">
        <v>31</v>
      </c>
      <c r="H7" t="s">
        <v>32</v>
      </c>
      <c r="I7" t="s">
        <v>32</v>
      </c>
      <c r="J7" t="n">
        <v>8.0</v>
      </c>
      <c r="K7" t="n">
        <f>SUM(M7:INDEX(M7:XFD7,1,M3))</f>
        <v>0.0</v>
      </c>
      <c r="L7" s="37"/>
    </row>
    <row r="8">
      <c r="A8" t="s">
        <v>38</v>
      </c>
      <c r="B8" t="s">
        <v>39</v>
      </c>
      <c r="C8" t="s">
        <v>40</v>
      </c>
      <c r="D8" t="s">
        <v>41</v>
      </c>
      <c r="E8" t="s">
        <v>42</v>
      </c>
      <c r="F8" t="s">
        <v>30</v>
      </c>
      <c r="G8" t="s">
        <v>31</v>
      </c>
      <c r="H8" t="s">
        <v>32</v>
      </c>
      <c r="I8" t="s">
        <v>32</v>
      </c>
      <c r="J8" t="n">
        <v>1.0</v>
      </c>
      <c r="K8" t="n">
        <f>SUM(M8:INDEX(M8:XFD8,1,M3))</f>
        <v>0.0</v>
      </c>
      <c r="L8" s="37"/>
    </row>
    <row r="9">
      <c r="A9" t="s">
        <v>43</v>
      </c>
      <c r="B9" t="s">
        <v>44</v>
      </c>
      <c r="C9" t="s">
        <v>45</v>
      </c>
      <c r="D9" t="s">
        <v>46</v>
      </c>
      <c r="E9" t="s">
        <v>47</v>
      </c>
      <c r="F9" t="s">
        <v>30</v>
      </c>
      <c r="G9" t="s">
        <v>31</v>
      </c>
      <c r="H9" t="s">
        <v>32</v>
      </c>
      <c r="I9" t="s">
        <v>32</v>
      </c>
      <c r="J9" t="n">
        <v>10.0</v>
      </c>
      <c r="K9" t="n">
        <f>SUM(M9:INDEX(M9:XFD9,1,M3))</f>
        <v>0.0</v>
      </c>
      <c r="L9" s="37"/>
    </row>
    <row r="10">
      <c r="A10" t="s">
        <v>48</v>
      </c>
      <c r="B10" t="s">
        <v>49</v>
      </c>
      <c r="C10" t="s">
        <v>50</v>
      </c>
      <c r="D10" t="s">
        <v>51</v>
      </c>
      <c r="E10" t="s">
        <v>52</v>
      </c>
      <c r="F10" t="s">
        <v>30</v>
      </c>
      <c r="G10" t="s">
        <v>31</v>
      </c>
      <c r="H10" t="s">
        <v>32</v>
      </c>
      <c r="I10" t="s">
        <v>32</v>
      </c>
      <c r="J10" t="n">
        <v>13.0</v>
      </c>
      <c r="K10" t="n">
        <f>SUM(M10:INDEX(M10:XFD10,1,M3))</f>
        <v>0.0</v>
      </c>
      <c r="L10" s="37"/>
    </row>
    <row r="11">
      <c r="A11" t="s">
        <v>53</v>
      </c>
      <c r="B11" t="s">
        <v>54</v>
      </c>
      <c r="C11" t="s">
        <v>55</v>
      </c>
      <c r="D11" t="s">
        <v>56</v>
      </c>
      <c r="E11" t="s">
        <v>57</v>
      </c>
      <c r="F11" t="s">
        <v>30</v>
      </c>
      <c r="G11" t="s">
        <v>31</v>
      </c>
      <c r="H11" t="s">
        <v>32</v>
      </c>
      <c r="I11" t="s">
        <v>32</v>
      </c>
      <c r="J11" t="n">
        <v>1.0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8.0</v>
      </c>
      <c r="K13" t="n">
        <f>SUM(M13:INDEX(M13:XFD13,1,M3))</f>
        <v>0.0</v>
      </c>
      <c r="L13" s="37"/>
    </row>
    <row r="14">
      <c r="A14" t="s">
        <v>68</v>
      </c>
      <c r="B14" t="s">
        <v>69</v>
      </c>
      <c r="C14" t="s">
        <v>70</v>
      </c>
      <c r="D14" t="s">
        <v>71</v>
      </c>
      <c r="E14" t="s">
        <v>72</v>
      </c>
      <c r="F14" t="s">
        <v>30</v>
      </c>
      <c r="G14" t="s">
        <v>31</v>
      </c>
      <c r="H14" t="s">
        <v>32</v>
      </c>
      <c r="I14" t="s">
        <v>32</v>
      </c>
      <c r="J14" t="n">
        <v>5.0</v>
      </c>
      <c r="K14" t="n">
        <f>SUM(M14:INDEX(M14:XFD14,1,M3))</f>
        <v>0.0</v>
      </c>
      <c r="L14" s="37"/>
    </row>
    <row r="15">
      <c r="A15" t="s">
        <v>73</v>
      </c>
      <c r="B15" t="s">
        <v>74</v>
      </c>
      <c r="C15" t="s">
        <v>75</v>
      </c>
      <c r="D15" t="s">
        <v>76</v>
      </c>
      <c r="E15" t="s">
        <v>77</v>
      </c>
      <c r="F15" t="s">
        <v>30</v>
      </c>
      <c r="G15" t="s">
        <v>31</v>
      </c>
      <c r="H15" t="s">
        <v>32</v>
      </c>
      <c r="I15" t="s">
        <v>32</v>
      </c>
      <c r="J15" t="n">
        <v>1.0</v>
      </c>
      <c r="K15" t="n">
        <f>SUM(M15:INDEX(M15:XFD15,1,M3))</f>
        <v>0.0</v>
      </c>
      <c r="L15" s="37"/>
    </row>
    <row r="16">
      <c r="A16" t="s">
        <v>78</v>
      </c>
      <c r="B16" t="s">
        <v>79</v>
      </c>
      <c r="C16" t="s">
        <v>80</v>
      </c>
      <c r="D16" t="s">
        <v>81</v>
      </c>
      <c r="E16" t="s">
        <v>82</v>
      </c>
      <c r="F16" t="s">
        <v>30</v>
      </c>
      <c r="G16" t="s">
        <v>31</v>
      </c>
      <c r="H16" t="s">
        <v>32</v>
      </c>
      <c r="I16" t="s">
        <v>32</v>
      </c>
      <c r="J16" t="n">
        <v>2.0</v>
      </c>
      <c r="K16" t="n">
        <f>SUM(M16:INDEX(M16:XFD16,1,M3))</f>
        <v>0.0</v>
      </c>
      <c r="L16" s="37"/>
    </row>
    <row r="17">
      <c r="A17" t="s">
        <v>83</v>
      </c>
      <c r="B17" t="s">
        <v>84</v>
      </c>
      <c r="C17" t="s">
        <v>85</v>
      </c>
      <c r="D17" t="s">
        <v>86</v>
      </c>
      <c r="E17" t="s">
        <v>87</v>
      </c>
      <c r="F17" t="s">
        <v>30</v>
      </c>
      <c r="G17" t="s">
        <v>31</v>
      </c>
      <c r="H17" t="s">
        <v>32</v>
      </c>
      <c r="I17" t="s">
        <v>32</v>
      </c>
      <c r="J17" t="n">
        <v>2.0</v>
      </c>
      <c r="K17" t="n">
        <f>SUM(M17:INDEX(M17:XFD17,1,M3))</f>
        <v>0.0</v>
      </c>
      <c r="L17" s="37"/>
    </row>
    <row r="18">
      <c r="A18" t="s">
        <v>88</v>
      </c>
      <c r="B18" t="s">
        <v>89</v>
      </c>
      <c r="C18" t="s">
        <v>90</v>
      </c>
      <c r="D18" t="s">
        <v>91</v>
      </c>
      <c r="E18" t="s">
        <v>92</v>
      </c>
      <c r="F18" t="s">
        <v>30</v>
      </c>
      <c r="G18" t="s">
        <v>31</v>
      </c>
      <c r="H18" t="s">
        <v>32</v>
      </c>
      <c r="I18" t="s">
        <v>32</v>
      </c>
      <c r="J18" t="n">
        <v>10.0</v>
      </c>
      <c r="K18" t="n">
        <f>SUM(M18:INDEX(M18:XFD18,1,M3))</f>
        <v>0.0</v>
      </c>
      <c r="L18" s="37"/>
    </row>
    <row r="19">
      <c r="A19" t="s">
        <v>93</v>
      </c>
      <c r="B19" t="s">
        <v>94</v>
      </c>
      <c r="C19" t="s">
        <v>95</v>
      </c>
      <c r="D19" t="s">
        <v>96</v>
      </c>
      <c r="E19" t="s">
        <v>97</v>
      </c>
      <c r="F19" t="s">
        <v>30</v>
      </c>
      <c r="G19" t="s">
        <v>31</v>
      </c>
      <c r="H19" t="s">
        <v>32</v>
      </c>
      <c r="I19" t="s">
        <v>32</v>
      </c>
      <c r="J19" t="n">
        <v>10.0</v>
      </c>
      <c r="K19" t="n">
        <f>SUM(M19:INDEX(M19:XFD19,1,M3))</f>
        <v>0.0</v>
      </c>
      <c r="L19" s="37"/>
    </row>
    <row r="20">
      <c r="A20" t="s">
        <v>98</v>
      </c>
      <c r="B20" t="s">
        <v>99</v>
      </c>
      <c r="C20" t="s">
        <v>100</v>
      </c>
      <c r="D20" t="s">
        <v>101</v>
      </c>
      <c r="E20" t="s">
        <v>102</v>
      </c>
      <c r="F20" t="s">
        <v>30</v>
      </c>
      <c r="G20" t="s">
        <v>31</v>
      </c>
      <c r="H20" t="s">
        <v>32</v>
      </c>
      <c r="I20" t="s">
        <v>32</v>
      </c>
      <c r="J20" t="n">
        <v>1.0</v>
      </c>
      <c r="K20" t="n">
        <f>SUM(M20:INDEX(M20:XFD20,1,M3))</f>
        <v>0.0</v>
      </c>
      <c r="L20" s="37"/>
    </row>
    <row r="21">
      <c r="A21" t="s">
        <v>103</v>
      </c>
      <c r="B21" t="s">
        <v>104</v>
      </c>
      <c r="C21" t="s">
        <v>105</v>
      </c>
      <c r="D21" t="s">
        <v>106</v>
      </c>
      <c r="E21" t="s">
        <v>107</v>
      </c>
      <c r="F21" t="s">
        <v>30</v>
      </c>
      <c r="G21" t="s">
        <v>31</v>
      </c>
      <c r="H21" t="s">
        <v>32</v>
      </c>
      <c r="I21" t="s">
        <v>32</v>
      </c>
      <c r="J21" t="n">
        <v>1.0</v>
      </c>
      <c r="K21" t="n">
        <f>SUM(M21:INDEX(M21:XFD21,1,M3))</f>
        <v>0.0</v>
      </c>
      <c r="L21" s="37"/>
    </row>
    <row r="22">
      <c r="A22" t="s">
        <v>108</v>
      </c>
      <c r="B22" t="s">
        <v>109</v>
      </c>
      <c r="C22" t="s">
        <v>110</v>
      </c>
      <c r="D22" t="s">
        <v>111</v>
      </c>
      <c r="E22" t="s">
        <v>112</v>
      </c>
      <c r="F22" t="s">
        <v>30</v>
      </c>
      <c r="G22" t="s">
        <v>31</v>
      </c>
      <c r="H22" t="s">
        <v>32</v>
      </c>
      <c r="I22" t="s">
        <v>32</v>
      </c>
      <c r="J22" t="n">
        <v>1.0</v>
      </c>
      <c r="K22" t="n">
        <f>SUM(M22:INDEX(M22:XFD22,1,M3))</f>
        <v>0.0</v>
      </c>
      <c r="L22" s="37"/>
    </row>
    <row r="23">
      <c r="A23" t="s">
        <v>113</v>
      </c>
      <c r="B23" t="s">
        <v>114</v>
      </c>
      <c r="C23" t="s">
        <v>115</v>
      </c>
      <c r="D23" t="s">
        <v>116</v>
      </c>
      <c r="E23" t="s">
        <v>117</v>
      </c>
      <c r="F23" t="s">
        <v>30</v>
      </c>
      <c r="G23" t="s">
        <v>31</v>
      </c>
      <c r="H23" t="s">
        <v>32</v>
      </c>
      <c r="I23" t="s">
        <v>32</v>
      </c>
      <c r="J23" t="n">
        <v>3.0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9.0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5.0</v>
      </c>
      <c r="K27" t="n">
        <f>SUM(M27:INDEX(M27:XFD27,1,M3))</f>
        <v>0.0</v>
      </c>
      <c r="L27" s="37"/>
    </row>
    <row r="28">
      <c r="A28" t="s">
        <v>138</v>
      </c>
      <c r="B28" t="s">
        <v>139</v>
      </c>
      <c r="C28" t="s">
        <v>140</v>
      </c>
      <c r="D28" t="s">
        <v>141</v>
      </c>
      <c r="E28" t="s">
        <v>142</v>
      </c>
      <c r="F28" t="s">
        <v>30</v>
      </c>
      <c r="G28" t="s">
        <v>31</v>
      </c>
      <c r="H28" t="s">
        <v>32</v>
      </c>
      <c r="I28" t="s">
        <v>32</v>
      </c>
      <c r="J28" t="n">
        <v>1.0</v>
      </c>
      <c r="K28" t="n">
        <f>SUM(M28:INDEX(M28:XFD28,1,M3))</f>
        <v>0.0</v>
      </c>
      <c r="L28" s="37"/>
    </row>
    <row r="29">
      <c r="A29" t="s">
        <v>143</v>
      </c>
      <c r="B29" t="s">
        <v>144</v>
      </c>
      <c r="C29" t="s">
        <v>145</v>
      </c>
      <c r="D29" t="s">
        <v>146</v>
      </c>
      <c r="E29" t="s">
        <v>147</v>
      </c>
      <c r="F29" t="s">
        <v>30</v>
      </c>
      <c r="G29" t="s">
        <v>31</v>
      </c>
      <c r="H29" t="s">
        <v>32</v>
      </c>
      <c r="I29" t="s">
        <v>32</v>
      </c>
      <c r="J29" t="n">
        <v>1.0</v>
      </c>
      <c r="K29" t="n">
        <f>SUM(M29:INDEX(M29:XFD29,1,M3))</f>
        <v>0.0</v>
      </c>
      <c r="L29" s="37"/>
    </row>
    <row r="30">
      <c r="A30" t="s">
        <v>148</v>
      </c>
      <c r="B30" t="s">
        <v>149</v>
      </c>
      <c r="C30" t="s">
        <v>150</v>
      </c>
      <c r="D30" t="s">
        <v>151</v>
      </c>
      <c r="E30" t="s">
        <v>152</v>
      </c>
      <c r="F30" t="s">
        <v>30</v>
      </c>
      <c r="G30" t="s">
        <v>31</v>
      </c>
      <c r="H30" t="s">
        <v>32</v>
      </c>
      <c r="I30" t="s">
        <v>32</v>
      </c>
      <c r="J30" t="n">
        <v>9.0</v>
      </c>
      <c r="K30" t="n">
        <f>SUM(M30:INDEX(M30:XFD30,1,M3))</f>
        <v>0.0</v>
      </c>
      <c r="L30" s="37"/>
    </row>
    <row r="31">
      <c r="A31" t="s">
        <v>153</v>
      </c>
      <c r="B31" t="s">
        <v>154</v>
      </c>
      <c r="C31" t="s">
        <v>155</v>
      </c>
      <c r="D31" t="s">
        <v>156</v>
      </c>
      <c r="E31" t="s">
        <v>157</v>
      </c>
      <c r="F31" t="s">
        <v>30</v>
      </c>
      <c r="G31" t="s">
        <v>31</v>
      </c>
      <c r="H31" t="s">
        <v>32</v>
      </c>
      <c r="I31" t="s">
        <v>32</v>
      </c>
      <c r="J31" t="n">
        <v>9.0</v>
      </c>
      <c r="K31" t="n">
        <f>SUM(M31:INDEX(M31:XFD31,1,M3))</f>
        <v>0.0</v>
      </c>
      <c r="L31" s="37"/>
    </row>
    <row r="32">
      <c r="A32" t="s">
        <v>158</v>
      </c>
      <c r="B32" t="s">
        <v>159</v>
      </c>
      <c r="C32" t="s">
        <v>160</v>
      </c>
      <c r="D32" t="s">
        <v>161</v>
      </c>
      <c r="E32" t="s">
        <v>162</v>
      </c>
      <c r="F32" t="s">
        <v>30</v>
      </c>
      <c r="G32" t="s">
        <v>31</v>
      </c>
      <c r="H32" t="s">
        <v>32</v>
      </c>
      <c r="I32" t="s">
        <v>32</v>
      </c>
      <c r="J32" t="n">
        <v>6.0</v>
      </c>
      <c r="K32" t="n">
        <f>SUM(M32:INDEX(M32:XFD32,1,M3))</f>
        <v>0.0</v>
      </c>
      <c r="L32" s="37"/>
    </row>
    <row r="33">
      <c r="A33" t="s">
        <v>163</v>
      </c>
      <c r="B33" t="s">
        <v>164</v>
      </c>
      <c r="C33" t="s">
        <v>165</v>
      </c>
      <c r="D33" t="s">
        <v>166</v>
      </c>
      <c r="E33" t="s">
        <v>167</v>
      </c>
      <c r="F33" t="s">
        <v>30</v>
      </c>
      <c r="G33" t="s">
        <v>31</v>
      </c>
      <c r="H33" t="s">
        <v>32</v>
      </c>
      <c r="I33" t="s">
        <v>32</v>
      </c>
      <c r="J33" t="n">
        <v>8.0</v>
      </c>
      <c r="K33" t="n">
        <f>SUM(M33:INDEX(M33:XFD33,1,M3))</f>
        <v>0.0</v>
      </c>
      <c r="L33" s="37"/>
    </row>
    <row r="34">
      <c r="A34" t="s">
        <v>168</v>
      </c>
      <c r="B34" t="s">
        <v>169</v>
      </c>
      <c r="C34" t="s">
        <v>170</v>
      </c>
      <c r="D34" t="s">
        <v>171</v>
      </c>
      <c r="E34" t="s">
        <v>172</v>
      </c>
      <c r="F34" t="s">
        <v>30</v>
      </c>
      <c r="G34" t="s">
        <v>31</v>
      </c>
      <c r="H34" t="s">
        <v>32</v>
      </c>
      <c r="I34" t="s">
        <v>32</v>
      </c>
      <c r="J34" t="n">
        <v>6.0</v>
      </c>
      <c r="K34" t="n">
        <f>SUM(M34:INDEX(M34:XFD34,1,M3))</f>
        <v>0.0</v>
      </c>
      <c r="L34" s="37"/>
    </row>
    <row r="35">
      <c r="A35" t="s">
        <v>173</v>
      </c>
      <c r="B35" t="s">
        <v>174</v>
      </c>
      <c r="C35" t="s">
        <v>175</v>
      </c>
      <c r="D35" t="s">
        <v>176</v>
      </c>
      <c r="E35" t="s">
        <v>177</v>
      </c>
      <c r="F35" t="s">
        <v>30</v>
      </c>
      <c r="G35" t="s">
        <v>31</v>
      </c>
      <c r="H35" t="s">
        <v>32</v>
      </c>
      <c r="I35" t="s">
        <v>32</v>
      </c>
      <c r="J35" t="n">
        <v>2.0</v>
      </c>
      <c r="K35" t="n">
        <f>SUM(M35:INDEX(M35:XFD35,1,M3))</f>
        <v>0.0</v>
      </c>
      <c r="L35" s="37"/>
    </row>
    <row r="36">
      <c r="A36" t="s">
        <v>178</v>
      </c>
      <c r="B36" t="s">
        <v>179</v>
      </c>
      <c r="C36" t="s">
        <v>180</v>
      </c>
      <c r="D36" t="s">
        <v>181</v>
      </c>
      <c r="E36" t="s">
        <v>182</v>
      </c>
      <c r="F36" t="s">
        <v>30</v>
      </c>
      <c r="G36" t="s">
        <v>31</v>
      </c>
      <c r="H36" t="s">
        <v>32</v>
      </c>
      <c r="I36" t="s">
        <v>32</v>
      </c>
      <c r="J36" t="n">
        <v>7.0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2.0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2.0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4.0</v>
      </c>
      <c r="K42" t="n">
        <f>SUM(M42:INDEX(M42:XFD42,1,M3))</f>
        <v>0.0</v>
      </c>
      <c r="L42" s="37"/>
    </row>
    <row r="43">
      <c r="A43" t="s">
        <v>213</v>
      </c>
      <c r="B43" t="s">
        <v>214</v>
      </c>
      <c r="C43" t="s">
        <v>215</v>
      </c>
      <c r="D43" t="s">
        <v>216</v>
      </c>
      <c r="E43" t="s">
        <v>217</v>
      </c>
      <c r="F43" t="s">
        <v>30</v>
      </c>
      <c r="G43" t="s">
        <v>31</v>
      </c>
      <c r="H43" t="s">
        <v>32</v>
      </c>
      <c r="I43" t="s">
        <v>32</v>
      </c>
      <c r="J43" t="n">
        <v>1.0</v>
      </c>
      <c r="K43" t="n">
        <f>SUM(M43:INDEX(M43:XFD43,1,M3))</f>
        <v>0.0</v>
      </c>
      <c r="L43" s="37"/>
    </row>
    <row r="44">
      <c r="A44" t="s">
        <v>218</v>
      </c>
      <c r="B44" t="s">
        <v>219</v>
      </c>
      <c r="C44" t="s">
        <v>220</v>
      </c>
      <c r="D44" t="s">
        <v>221</v>
      </c>
      <c r="E44" t="s">
        <v>222</v>
      </c>
      <c r="F44" t="s">
        <v>30</v>
      </c>
      <c r="G44" t="s">
        <v>31</v>
      </c>
      <c r="H44" t="s">
        <v>32</v>
      </c>
      <c r="I44" t="s">
        <v>32</v>
      </c>
      <c r="J44" t="n">
        <v>1.0</v>
      </c>
      <c r="K44" t="n">
        <f>SUM(M44:INDEX(M44:XFD44,1,M3))</f>
        <v>0.0</v>
      </c>
      <c r="L44" s="37"/>
    </row>
    <row r="45">
      <c r="A45" t="s">
        <v>223</v>
      </c>
      <c r="B45" t="s">
        <v>224</v>
      </c>
      <c r="C45" t="s">
        <v>225</v>
      </c>
      <c r="D45" t="s">
        <v>226</v>
      </c>
      <c r="E45" t="s">
        <v>227</v>
      </c>
      <c r="F45" t="s">
        <v>30</v>
      </c>
      <c r="G45" t="s">
        <v>31</v>
      </c>
      <c r="H45" t="s">
        <v>32</v>
      </c>
      <c r="I45" t="s">
        <v>32</v>
      </c>
      <c r="J45" t="n">
        <v>1.0</v>
      </c>
      <c r="K45" t="n">
        <f>SUM(M45:INDEX(M45:XFD45,1,M3))</f>
        <v>0.0</v>
      </c>
      <c r="L45" s="37"/>
    </row>
    <row r="46">
      <c r="A46" t="s">
        <v>228</v>
      </c>
      <c r="B46" t="s">
        <v>229</v>
      </c>
      <c r="C46" t="s">
        <v>230</v>
      </c>
      <c r="D46" t="s">
        <v>231</v>
      </c>
      <c r="E46" t="s">
        <v>232</v>
      </c>
      <c r="F46" t="s">
        <v>30</v>
      </c>
      <c r="G46" t="s">
        <v>31</v>
      </c>
      <c r="H46" t="s">
        <v>32</v>
      </c>
      <c r="I46" t="s">
        <v>32</v>
      </c>
      <c r="J46" t="n">
        <v>1.0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1.0</v>
      </c>
      <c r="K48" t="n">
        <f>SUM(M48:INDEX(M48:XFD48,1,M3))</f>
        <v>0.0</v>
      </c>
      <c r="L48" s="37"/>
    </row>
    <row r="49">
      <c r="A49" t="s">
        <v>243</v>
      </c>
      <c r="B49" t="s">
        <v>244</v>
      </c>
      <c r="C49" t="s">
        <v>245</v>
      </c>
      <c r="D49" t="s">
        <v>246</v>
      </c>
      <c r="E49" t="s">
        <v>247</v>
      </c>
      <c r="F49" t="s">
        <v>30</v>
      </c>
      <c r="G49" t="s">
        <v>31</v>
      </c>
      <c r="H49" t="s">
        <v>32</v>
      </c>
      <c r="I49" t="s">
        <v>32</v>
      </c>
      <c r="J49" t="n">
        <v>2.0</v>
      </c>
      <c r="K49" t="n">
        <f>SUM(M49:INDEX(M49:XFD49,1,M3))</f>
        <v>0.0</v>
      </c>
      <c r="L49" s="37"/>
    </row>
    <row r="50">
      <c r="A50" t="s">
        <v>248</v>
      </c>
      <c r="B50" t="s">
        <v>249</v>
      </c>
      <c r="C50" t="s">
        <v>250</v>
      </c>
      <c r="D50" t="s">
        <v>251</v>
      </c>
      <c r="E50" t="s">
        <v>252</v>
      </c>
      <c r="F50" t="s">
        <v>30</v>
      </c>
      <c r="G50" t="s">
        <v>31</v>
      </c>
      <c r="H50" t="s">
        <v>32</v>
      </c>
      <c r="I50" t="s">
        <v>32</v>
      </c>
      <c r="J50" t="n">
        <v>3.0</v>
      </c>
      <c r="K50" t="n">
        <f>SUM(M50:INDEX(M50:XFD50,1,M3))</f>
        <v>0.0</v>
      </c>
      <c r="L50" s="37"/>
    </row>
    <row r="51">
      <c r="A51" t="s">
        <v>253</v>
      </c>
      <c r="B51" t="s">
        <v>254</v>
      </c>
      <c r="C51" t="s">
        <v>255</v>
      </c>
      <c r="D51" t="s">
        <v>256</v>
      </c>
      <c r="E51" t="s">
        <v>257</v>
      </c>
      <c r="F51" t="s">
        <v>30</v>
      </c>
      <c r="G51" t="s">
        <v>31</v>
      </c>
      <c r="H51" t="s">
        <v>32</v>
      </c>
      <c r="I51" t="s">
        <v>32</v>
      </c>
      <c r="J51" t="n">
        <v>4.0</v>
      </c>
      <c r="K51" t="n">
        <f>SUM(M51:INDEX(M51:XFD51,1,M3))</f>
        <v>0.0</v>
      </c>
      <c r="L51" s="37"/>
    </row>
    <row r="52">
      <c r="A52" t="s">
        <v>258</v>
      </c>
      <c r="B52" t="s">
        <v>259</v>
      </c>
      <c r="C52" t="s">
        <v>260</v>
      </c>
      <c r="D52" t="s">
        <v>261</v>
      </c>
      <c r="E52" t="s">
        <v>262</v>
      </c>
      <c r="F52" t="s">
        <v>30</v>
      </c>
      <c r="G52" t="s">
        <v>31</v>
      </c>
      <c r="H52" t="s">
        <v>32</v>
      </c>
      <c r="I52" t="s">
        <v>32</v>
      </c>
      <c r="J52" t="n">
        <v>4.0</v>
      </c>
      <c r="K52" t="n">
        <f>SUM(M52:INDEX(M52:XFD52,1,M3))</f>
        <v>0.0</v>
      </c>
      <c r="L52" s="37"/>
    </row>
    <row r="53">
      <c r="A53" t="s">
        <v>263</v>
      </c>
      <c r="B53" t="s">
        <v>264</v>
      </c>
      <c r="C53" t="s">
        <v>265</v>
      </c>
      <c r="D53" t="s">
        <v>266</v>
      </c>
      <c r="E53" t="s">
        <v>267</v>
      </c>
      <c r="F53" t="s">
        <v>30</v>
      </c>
      <c r="G53" t="s">
        <v>31</v>
      </c>
      <c r="H53" t="s">
        <v>32</v>
      </c>
      <c r="I53" t="s">
        <v>32</v>
      </c>
      <c r="J53" t="n">
        <v>6.0</v>
      </c>
      <c r="K53" t="n">
        <f>SUM(M53:INDEX(M53:XFD53,1,M3))</f>
        <v>0.0</v>
      </c>
      <c r="L53" s="37"/>
    </row>
    <row r="54">
      <c r="A54" t="s">
        <v>268</v>
      </c>
      <c r="B54" t="s">
        <v>269</v>
      </c>
      <c r="C54" t="s">
        <v>270</v>
      </c>
      <c r="D54" t="s">
        <v>271</v>
      </c>
      <c r="E54" t="s">
        <v>272</v>
      </c>
      <c r="F54" t="s">
        <v>30</v>
      </c>
      <c r="G54" t="s">
        <v>31</v>
      </c>
      <c r="H54" t="s">
        <v>32</v>
      </c>
      <c r="I54" t="s">
        <v>32</v>
      </c>
      <c r="J54" t="n">
        <v>3.0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10.0</v>
      </c>
      <c r="K56" t="n">
        <f>SUM(M56:INDEX(M56:XFD56,1,M3))</f>
        <v>0.0</v>
      </c>
      <c r="L56" s="37"/>
    </row>
    <row r="57">
      <c r="A57" t="s">
        <v>283</v>
      </c>
      <c r="B57" t="s">
        <v>284</v>
      </c>
      <c r="C57" t="s">
        <v>285</v>
      </c>
      <c r="D57" t="s">
        <v>286</v>
      </c>
      <c r="E57" t="s">
        <v>287</v>
      </c>
      <c r="F57" t="s">
        <v>30</v>
      </c>
      <c r="G57" t="s">
        <v>31</v>
      </c>
      <c r="H57" t="s">
        <v>32</v>
      </c>
      <c r="I57" t="s">
        <v>32</v>
      </c>
      <c r="J57" t="n">
        <v>13.0</v>
      </c>
      <c r="K57" t="n">
        <f>SUM(M57:INDEX(M57:XFD57,1,M3))</f>
        <v>0.0</v>
      </c>
      <c r="L57" s="37"/>
    </row>
    <row r="58">
      <c r="A58" t="s">
        <v>288</v>
      </c>
      <c r="B58" t="s">
        <v>289</v>
      </c>
      <c r="C58" t="s">
        <v>290</v>
      </c>
      <c r="D58" t="s">
        <v>291</v>
      </c>
      <c r="E58" t="s">
        <v>292</v>
      </c>
      <c r="F58" t="s">
        <v>30</v>
      </c>
      <c r="G58" t="s">
        <v>31</v>
      </c>
      <c r="H58" t="s">
        <v>32</v>
      </c>
      <c r="I58" t="s">
        <v>32</v>
      </c>
      <c r="J58" t="n">
        <v>9.0</v>
      </c>
      <c r="K58" t="n">
        <f>SUM(M58:INDEX(M58:XFD58,1,M3))</f>
        <v>0.0</v>
      </c>
      <c r="L58" s="37"/>
    </row>
    <row r="59">
      <c r="A59" t="s">
        <v>293</v>
      </c>
      <c r="B59" t="s">
        <v>294</v>
      </c>
      <c r="C59" t="s">
        <v>295</v>
      </c>
      <c r="D59" t="s">
        <v>296</v>
      </c>
      <c r="E59" t="s">
        <v>297</v>
      </c>
      <c r="F59" t="s">
        <v>30</v>
      </c>
      <c r="G59" t="s">
        <v>31</v>
      </c>
      <c r="H59" t="s">
        <v>32</v>
      </c>
      <c r="I59" t="s">
        <v>32</v>
      </c>
      <c r="J59" t="n">
        <v>11.0</v>
      </c>
      <c r="K59" t="n">
        <f>SUM(M59:INDEX(M59:XFD59,1,M3))</f>
        <v>0.0</v>
      </c>
      <c r="L59" s="37"/>
    </row>
    <row r="60">
      <c r="A60" t="s">
        <v>298</v>
      </c>
      <c r="B60" t="s">
        <v>299</v>
      </c>
      <c r="C60" t="s">
        <v>300</v>
      </c>
      <c r="D60" t="s">
        <v>301</v>
      </c>
      <c r="E60" t="s">
        <v>302</v>
      </c>
      <c r="F60" t="s">
        <v>30</v>
      </c>
      <c r="G60" t="s">
        <v>31</v>
      </c>
      <c r="H60" t="s">
        <v>32</v>
      </c>
      <c r="I60" t="s">
        <v>32</v>
      </c>
      <c r="J60" t="n">
        <v>1.0</v>
      </c>
      <c r="K60" t="n">
        <f>SUM(M60:INDEX(M60:XFD60,1,M3))</f>
        <v>0.0</v>
      </c>
      <c r="L60" s="37"/>
    </row>
    <row r="61">
      <c r="A61" t="s">
        <v>303</v>
      </c>
      <c r="B61" t="s">
        <v>304</v>
      </c>
      <c r="C61" t="s">
        <v>305</v>
      </c>
      <c r="D61" t="s">
        <v>306</v>
      </c>
      <c r="E61" t="s">
        <v>307</v>
      </c>
      <c r="F61" t="s">
        <v>30</v>
      </c>
      <c r="G61" t="s">
        <v>31</v>
      </c>
      <c r="H61" t="s">
        <v>32</v>
      </c>
      <c r="I61" t="s">
        <v>32</v>
      </c>
      <c r="J61" t="n">
        <v>4.0</v>
      </c>
      <c r="K61" t="n">
        <f>SUM(M61:INDEX(M61:XFD61,1,M3))</f>
        <v>0.0</v>
      </c>
      <c r="L61" s="37"/>
    </row>
    <row r="62">
      <c r="A62" t="s">
        <v>308</v>
      </c>
      <c r="B62" t="s">
        <v>309</v>
      </c>
      <c r="C62" t="s">
        <v>310</v>
      </c>
      <c r="D62" t="s">
        <v>311</v>
      </c>
      <c r="E62" t="s">
        <v>312</v>
      </c>
      <c r="F62" t="s">
        <v>30</v>
      </c>
      <c r="G62" t="s">
        <v>31</v>
      </c>
      <c r="H62" t="s">
        <v>32</v>
      </c>
      <c r="I62" t="s">
        <v>32</v>
      </c>
      <c r="J62" t="n">
        <v>3.0</v>
      </c>
      <c r="K62" t="n">
        <f>SUM(M62:INDEX(M62:XFD62,1,M3))</f>
        <v>0.0</v>
      </c>
      <c r="L62" s="37"/>
    </row>
    <row r="63">
      <c r="A63" t="s">
        <v>313</v>
      </c>
      <c r="B63" t="s">
        <v>314</v>
      </c>
      <c r="C63" t="s">
        <v>315</v>
      </c>
      <c r="D63" t="s">
        <v>316</v>
      </c>
      <c r="E63" t="s">
        <v>317</v>
      </c>
      <c r="F63" t="s">
        <v>30</v>
      </c>
      <c r="G63" t="s">
        <v>31</v>
      </c>
      <c r="H63" t="s">
        <v>32</v>
      </c>
      <c r="I63" t="s">
        <v>32</v>
      </c>
      <c r="J63" t="n">
        <v>1.0</v>
      </c>
      <c r="K63" t="n">
        <f>SUM(M63:INDEX(M63:XFD63,1,M3))</f>
        <v>0.0</v>
      </c>
      <c r="L63" s="37"/>
    </row>
    <row r="64">
      <c r="A64" t="s">
        <v>318</v>
      </c>
      <c r="B64" t="s">
        <v>319</v>
      </c>
      <c r="C64" t="s">
        <v>320</v>
      </c>
      <c r="D64" t="s">
        <v>321</v>
      </c>
      <c r="E64" t="s">
        <v>322</v>
      </c>
      <c r="F64" t="s">
        <v>30</v>
      </c>
      <c r="G64" t="s">
        <v>31</v>
      </c>
      <c r="H64" t="s">
        <v>32</v>
      </c>
      <c r="I64" t="s">
        <v>32</v>
      </c>
      <c r="J64" t="n">
        <v>3.0</v>
      </c>
      <c r="K64" t="n">
        <f>SUM(M64:INDEX(M64:XFD64,1,M3))</f>
        <v>0.0</v>
      </c>
      <c r="L64" s="37"/>
    </row>
    <row r="65">
      <c r="A65" t="s">
        <v>323</v>
      </c>
      <c r="B65" t="s">
        <v>324</v>
      </c>
      <c r="C65" t="s">
        <v>325</v>
      </c>
      <c r="D65" t="s">
        <v>326</v>
      </c>
      <c r="E65" t="s">
        <v>327</v>
      </c>
      <c r="F65" t="s">
        <v>30</v>
      </c>
      <c r="G65" t="s">
        <v>31</v>
      </c>
      <c r="H65" t="s">
        <v>32</v>
      </c>
      <c r="I65" t="s">
        <v>32</v>
      </c>
      <c r="J65" t="n">
        <v>9.0</v>
      </c>
      <c r="K65" t="n">
        <f>SUM(M65:INDEX(M65:XFD65,1,M3))</f>
        <v>0.0</v>
      </c>
      <c r="L65" s="37"/>
    </row>
    <row r="66">
      <c r="A66" t="s">
        <v>328</v>
      </c>
      <c r="B66" t="s">
        <v>329</v>
      </c>
      <c r="C66" t="s">
        <v>330</v>
      </c>
      <c r="D66" t="s">
        <v>331</v>
      </c>
      <c r="E66" t="s">
        <v>332</v>
      </c>
      <c r="F66" t="s">
        <v>30</v>
      </c>
      <c r="G66" t="s">
        <v>31</v>
      </c>
      <c r="H66" t="s">
        <v>32</v>
      </c>
      <c r="I66" t="s">
        <v>32</v>
      </c>
      <c r="J66" t="n">
        <v>1.0</v>
      </c>
      <c r="K66" t="n">
        <f>SUM(M66:INDEX(M66:XFD66,1,M3))</f>
        <v>0.0</v>
      </c>
      <c r="L66" s="37"/>
    </row>
    <row r="67">
      <c r="A67" t="s">
        <v>333</v>
      </c>
      <c r="B67" t="s">
        <v>334</v>
      </c>
      <c r="C67" t="s">
        <v>335</v>
      </c>
      <c r="D67" t="s">
        <v>336</v>
      </c>
      <c r="E67" t="s">
        <v>337</v>
      </c>
      <c r="F67" t="s">
        <v>30</v>
      </c>
      <c r="G67" t="s">
        <v>31</v>
      </c>
      <c r="H67" t="s">
        <v>32</v>
      </c>
      <c r="I67" t="s">
        <v>32</v>
      </c>
      <c r="J67" t="n">
        <v>9.0</v>
      </c>
      <c r="K67" t="n">
        <f>SUM(M67:INDEX(M67:XFD67,1,M3))</f>
        <v>0.0</v>
      </c>
      <c r="L67" s="37"/>
    </row>
    <row r="68">
      <c r="A68" t="s">
        <v>338</v>
      </c>
      <c r="B68" t="s">
        <v>339</v>
      </c>
      <c r="C68" t="s">
        <v>340</v>
      </c>
      <c r="D68" t="s">
        <v>341</v>
      </c>
      <c r="E68" t="s">
        <v>342</v>
      </c>
      <c r="F68" t="s">
        <v>30</v>
      </c>
      <c r="G68" t="s">
        <v>31</v>
      </c>
      <c r="H68" t="s">
        <v>32</v>
      </c>
      <c r="I68" t="s">
        <v>32</v>
      </c>
      <c r="J68" t="n">
        <v>4.0</v>
      </c>
      <c r="K68" t="n">
        <f>SUM(M68:INDEX(M68:XFD68,1,M3))</f>
        <v>0.0</v>
      </c>
      <c r="L68" s="37"/>
    </row>
    <row r="69">
      <c r="A69" t="s">
        <v>343</v>
      </c>
      <c r="B69" t="s">
        <v>344</v>
      </c>
      <c r="C69" t="s">
        <v>345</v>
      </c>
      <c r="D69" t="s">
        <v>346</v>
      </c>
      <c r="E69" t="s">
        <v>347</v>
      </c>
      <c r="F69" t="s">
        <v>30</v>
      </c>
      <c r="G69" t="s">
        <v>31</v>
      </c>
      <c r="H69" t="s">
        <v>32</v>
      </c>
      <c r="I69" t="s">
        <v>32</v>
      </c>
      <c r="J69" t="n">
        <v>2.0</v>
      </c>
      <c r="K69" t="n">
        <f>SUM(M69:INDEX(M69:XFD69,1,M3))</f>
        <v>0.0</v>
      </c>
      <c r="L69" s="37"/>
    </row>
    <row r="70">
      <c r="A70" t="s">
        <v>348</v>
      </c>
      <c r="B70" t="s">
        <v>349</v>
      </c>
      <c r="C70" t="s">
        <v>350</v>
      </c>
      <c r="D70" t="s">
        <v>351</v>
      </c>
      <c r="E70" t="s">
        <v>352</v>
      </c>
      <c r="F70" t="s">
        <v>30</v>
      </c>
      <c r="G70" t="s">
        <v>31</v>
      </c>
      <c r="H70" t="s">
        <v>32</v>
      </c>
      <c r="I70" t="s">
        <v>32</v>
      </c>
      <c r="J70" t="n">
        <v>1.0</v>
      </c>
      <c r="K70" t="n">
        <f>SUM(M70:INDEX(M70:XFD70,1,M3))</f>
        <v>0.0</v>
      </c>
      <c r="L70" s="37"/>
    </row>
    <row r="71">
      <c r="A71" t="s">
        <v>353</v>
      </c>
      <c r="B71" t="s">
        <v>354</v>
      </c>
      <c r="C71" t="s">
        <v>355</v>
      </c>
      <c r="D71" t="s">
        <v>356</v>
      </c>
      <c r="E71" t="s">
        <v>357</v>
      </c>
      <c r="F71" t="s">
        <v>30</v>
      </c>
      <c r="G71" t="s">
        <v>31</v>
      </c>
      <c r="H71" t="s">
        <v>32</v>
      </c>
      <c r="I71" t="s">
        <v>32</v>
      </c>
      <c r="J71" t="n">
        <v>3.0</v>
      </c>
      <c r="K71" t="n">
        <f>SUM(M71:INDEX(M71:XFD71,1,M3))</f>
        <v>0.0</v>
      </c>
      <c r="L71" s="37"/>
    </row>
    <row r="72">
      <c r="A72" t="s">
        <v>358</v>
      </c>
      <c r="B72" t="s">
        <v>359</v>
      </c>
      <c r="C72" t="s">
        <v>360</v>
      </c>
      <c r="D72" t="s">
        <v>361</v>
      </c>
      <c r="E72" t="s">
        <v>362</v>
      </c>
      <c r="F72" t="s">
        <v>30</v>
      </c>
      <c r="G72" t="s">
        <v>31</v>
      </c>
      <c r="H72" t="s">
        <v>32</v>
      </c>
      <c r="I72" t="s">
        <v>32</v>
      </c>
      <c r="J72" t="n">
        <v>1.0</v>
      </c>
      <c r="K72" t="n">
        <f>SUM(M72:INDEX(M72:XFD72,1,M3))</f>
        <v>0.0</v>
      </c>
      <c r="L72" s="37"/>
    </row>
    <row r="73">
      <c r="A73" t="s">
        <v>363</v>
      </c>
      <c r="B73" t="s">
        <v>364</v>
      </c>
      <c r="C73" t="s">
        <v>365</v>
      </c>
      <c r="D73" t="s">
        <v>366</v>
      </c>
      <c r="E73" t="s">
        <v>367</v>
      </c>
      <c r="F73" t="s">
        <v>30</v>
      </c>
      <c r="G73" t="s">
        <v>31</v>
      </c>
      <c r="H73" t="s">
        <v>32</v>
      </c>
      <c r="I73" t="s">
        <v>32</v>
      </c>
      <c r="J73" t="n">
        <v>1.0</v>
      </c>
      <c r="K73" t="n">
        <f>SUM(M73:INDEX(M73:XFD73,1,M3))</f>
        <v>0.0</v>
      </c>
      <c r="L73" s="37"/>
    </row>
    <row r="74">
      <c r="A74" t="s">
        <v>368</v>
      </c>
      <c r="B74" t="s">
        <v>369</v>
      </c>
      <c r="C74" t="s">
        <v>370</v>
      </c>
      <c r="D74" t="s">
        <v>371</v>
      </c>
      <c r="E74" t="s">
        <v>372</v>
      </c>
      <c r="F74" t="s">
        <v>30</v>
      </c>
      <c r="G74" t="s">
        <v>31</v>
      </c>
      <c r="H74" t="s">
        <v>32</v>
      </c>
      <c r="I74" t="s">
        <v>32</v>
      </c>
      <c r="J74" t="n">
        <v>1.0</v>
      </c>
      <c r="K74" t="n">
        <f>SUM(M74:INDEX(M74:XFD74,1,M3))</f>
        <v>0.0</v>
      </c>
      <c r="L74" s="37"/>
    </row>
    <row r="75">
      <c r="A75" t="s">
        <v>373</v>
      </c>
      <c r="B75" t="s">
        <v>374</v>
      </c>
      <c r="C75" t="s">
        <v>375</v>
      </c>
      <c r="D75" t="s">
        <v>376</v>
      </c>
      <c r="E75" t="s">
        <v>377</v>
      </c>
      <c r="F75" t="s">
        <v>30</v>
      </c>
      <c r="G75" t="s">
        <v>31</v>
      </c>
      <c r="H75" t="s">
        <v>32</v>
      </c>
      <c r="I75" t="s">
        <v>32</v>
      </c>
      <c r="J75" t="n">
        <v>1.0</v>
      </c>
      <c r="K75" t="n">
        <f>SUM(M75:INDEX(M75:XFD75,1,M3))</f>
        <v>0.0</v>
      </c>
      <c r="L75" s="37"/>
    </row>
    <row r="76">
      <c r="A76" t="s">
        <v>378</v>
      </c>
      <c r="B76" t="s">
        <v>379</v>
      </c>
      <c r="C76" t="s">
        <v>380</v>
      </c>
      <c r="D76" t="s">
        <v>381</v>
      </c>
      <c r="E76" t="s">
        <v>382</v>
      </c>
      <c r="F76" t="s">
        <v>30</v>
      </c>
      <c r="G76" t="s">
        <v>31</v>
      </c>
      <c r="H76" t="s">
        <v>32</v>
      </c>
      <c r="I76" t="s">
        <v>32</v>
      </c>
      <c r="J76" t="n">
        <v>1.0</v>
      </c>
      <c r="K76" t="n">
        <f>SUM(M76:INDEX(M76:XFD76,1,M3))</f>
        <v>0.0</v>
      </c>
      <c r="L76" s="37"/>
    </row>
    <row r="77">
      <c r="A77" t="s">
        <v>383</v>
      </c>
      <c r="B77" t="s">
        <v>384</v>
      </c>
      <c r="C77" t="s">
        <v>385</v>
      </c>
      <c r="D77" t="s">
        <v>386</v>
      </c>
      <c r="E77" t="s">
        <v>387</v>
      </c>
      <c r="F77" t="s">
        <v>30</v>
      </c>
      <c r="G77" t="s">
        <v>31</v>
      </c>
      <c r="H77" t="s">
        <v>32</v>
      </c>
      <c r="I77" t="s">
        <v>32</v>
      </c>
      <c r="J77" t="n">
        <v>1.0</v>
      </c>
      <c r="K77" t="n">
        <f>SUM(M77:INDEX(M77:XFD77,1,M3))</f>
        <v>0.0</v>
      </c>
      <c r="L77" s="37"/>
    </row>
    <row r="78">
      <c r="A78" t="s">
        <v>388</v>
      </c>
      <c r="B78" t="s">
        <v>389</v>
      </c>
      <c r="C78" t="s">
        <v>390</v>
      </c>
      <c r="D78" t="s">
        <v>391</v>
      </c>
      <c r="E78" t="s">
        <v>392</v>
      </c>
      <c r="F78" t="s">
        <v>30</v>
      </c>
      <c r="G78" t="s">
        <v>31</v>
      </c>
      <c r="H78" t="s">
        <v>32</v>
      </c>
      <c r="I78" t="s">
        <v>32</v>
      </c>
      <c r="J78" t="n">
        <v>1.0</v>
      </c>
      <c r="K78" t="n">
        <f>SUM(M78:INDEX(M78:XFD78,1,M3))</f>
        <v>0.0</v>
      </c>
      <c r="L78" s="37"/>
    </row>
    <row r="79" ht="8.0" customHeight="true">
      <c r="A79" s="37"/>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37"/>
      <c r="AK79" s="37"/>
    </row>
    <row r="80">
      <c r="A80" t="s" s="41">
        <v>393</v>
      </c>
      <c r="B80" s="42"/>
      <c r="C80" s="43"/>
      <c r="D80" s="44"/>
      <c r="E80" s="45"/>
      <c r="F80" s="46"/>
      <c r="G80" s="47"/>
      <c r="H80" s="48"/>
      <c r="I80" s="49"/>
      <c r="J80" s="50"/>
      <c r="K80" s="51"/>
      <c r="L80" s="52"/>
      <c r="M80" t="n" s="53">
        <f>IF(M3&gt;=1,"P1 - B1","")</f>
        <v>0.0</v>
      </c>
      <c r="N80" t="n" s="54">
        <f>IF(M3&gt;=2,"P1 - B2","")</f>
        <v>0.0</v>
      </c>
      <c r="O80" t="n" s="55">
        <f>IF(M3&gt;=3,"P1 - B3","")</f>
        <v>0.0</v>
      </c>
      <c r="P80" t="n" s="56">
        <f>IF(M3&gt;=4,"P1 - B4","")</f>
        <v>0.0</v>
      </c>
      <c r="Q80" t="n" s="57">
        <f>IF(M3&gt;=5,"P1 - B5","")</f>
        <v>0.0</v>
      </c>
      <c r="R80" t="n" s="58">
        <f>IF(M3&gt;=6,"P1 - B6","")</f>
        <v>0.0</v>
      </c>
      <c r="S80" t="n" s="59">
        <f>IF(M3&gt;=7,"P1 - B7","")</f>
        <v>0.0</v>
      </c>
      <c r="T80" t="n" s="60">
        <f>IF(M3&gt;=8,"P1 - B8","")</f>
        <v>0.0</v>
      </c>
      <c r="U80" t="n" s="61">
        <f>IF(M3&gt;=9,"P1 - B9","")</f>
        <v>0.0</v>
      </c>
      <c r="V80" t="n" s="62">
        <f>IF(M3&gt;=10,"P1 - B10","")</f>
        <v>0.0</v>
      </c>
      <c r="W80" t="n" s="63">
        <f>IF(M3&gt;=11,"P1 - B11","")</f>
        <v>0.0</v>
      </c>
      <c r="X80" t="n" s="64">
        <f>IF(M3&gt;=12,"P1 - B12","")</f>
        <v>0.0</v>
      </c>
      <c r="Y80" t="n" s="65">
        <f>IF(M3&gt;=13,"P1 - B13","")</f>
        <v>0.0</v>
      </c>
      <c r="Z80" t="n" s="66">
        <f>IF(M3&gt;=14,"P1 - B14","")</f>
        <v>0.0</v>
      </c>
      <c r="AA80" t="n" s="67">
        <f>IF(M3&gt;=15,"P1 - B15","")</f>
        <v>0.0</v>
      </c>
      <c r="AB80" t="n" s="68">
        <f>IF(M3&gt;=16,"P1 - B16","")</f>
        <v>0.0</v>
      </c>
      <c r="AC80" t="n" s="69">
        <f>IF(M3&gt;=17,"P1 - B17","")</f>
        <v>0.0</v>
      </c>
      <c r="AD80" t="n" s="70">
        <f>IF(M3&gt;=18,"P1 - B18","")</f>
        <v>0.0</v>
      </c>
      <c r="AE80" t="n" s="71">
        <f>IF(M3&gt;=19,"P1 - B19","")</f>
        <v>0.0</v>
      </c>
      <c r="AF80" t="n" s="72">
        <f>IF(M3&gt;=20,"P1 - B20","")</f>
        <v>0.0</v>
      </c>
      <c r="AG80" t="n" s="73">
        <f>IF(M3&gt;=21,"P1 - B21","")</f>
        <v>0.0</v>
      </c>
      <c r="AH80" t="n" s="74">
        <f>IF(M3&gt;=22,"P1 - B22","")</f>
        <v>0.0</v>
      </c>
      <c r="AI80" t="n" s="75">
        <f>IF(M3&gt;=23,"P1 - B23","")</f>
        <v>0.0</v>
      </c>
      <c r="AJ80" t="n" s="76">
        <f>IF(M3&gt;=24,"P1 - B24","")</f>
        <v>0.0</v>
      </c>
      <c r="AK80" t="n" s="77">
        <f>IF(M3&gt;=25,"P1 - B25","")</f>
        <v>0.0</v>
      </c>
    </row>
    <row r="81">
      <c r="A81" t="s" s="79">
        <v>394</v>
      </c>
      <c r="B81" s="80"/>
      <c r="C81" s="81"/>
      <c r="D81" s="82"/>
      <c r="E81" s="83"/>
      <c r="F81" s="84"/>
      <c r="G81" s="85"/>
      <c r="H81" s="86"/>
      <c r="I81" s="87"/>
      <c r="J81" s="88"/>
      <c r="K81" s="89"/>
      <c r="L81" s="90"/>
    </row>
    <row r="82">
      <c r="A82" t="s" s="92">
        <v>395</v>
      </c>
      <c r="B82" s="93"/>
      <c r="C82" s="94"/>
      <c r="D82" s="95"/>
      <c r="E82" s="96"/>
      <c r="F82" s="97"/>
      <c r="G82" s="98"/>
      <c r="H82" s="99"/>
      <c r="I82" s="100"/>
      <c r="J82" s="101"/>
      <c r="K82" s="102"/>
      <c r="L82" s="103"/>
    </row>
    <row r="83">
      <c r="A83" t="s" s="105">
        <v>396</v>
      </c>
      <c r="B83" s="106"/>
      <c r="C83" s="107"/>
      <c r="D83" s="108"/>
      <c r="E83" s="109"/>
      <c r="F83" s="110"/>
      <c r="G83" s="111"/>
      <c r="H83" s="112"/>
      <c r="I83" s="113"/>
      <c r="J83" s="114"/>
      <c r="K83" s="115"/>
      <c r="L83" s="116"/>
    </row>
    <row r="84">
      <c r="A84" t="s" s="118">
        <v>397</v>
      </c>
      <c r="B84" s="119"/>
      <c r="C84" s="120"/>
      <c r="D84" s="121"/>
      <c r="E84" s="122"/>
      <c r="F84" s="123"/>
      <c r="G84" s="124"/>
      <c r="H84" s="125"/>
      <c r="I84" s="126"/>
      <c r="J84" s="127"/>
      <c r="K84" s="128"/>
      <c r="L84" s="129"/>
    </row>
    <row r="85" ht="8.0" customHeight="true">
      <c r="A85" s="37"/>
      <c r="B85" s="37"/>
      <c r="C85" s="37"/>
      <c r="D85" s="37"/>
      <c r="E85" s="37"/>
      <c r="F85" s="37"/>
      <c r="G85" s="37"/>
      <c r="H85" s="37"/>
      <c r="I85" s="37"/>
      <c r="J85" s="37"/>
      <c r="K85" s="37"/>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row>
    <row r="86"/>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9:AK79"/>
    <mergeCell ref="A80:L80"/>
    <mergeCell ref="A81:L81"/>
    <mergeCell ref="A82:L82"/>
    <mergeCell ref="A83:L83"/>
    <mergeCell ref="A84:L84"/>
    <mergeCell ref="A85:AK85"/>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79 N6:N79 O6:O79 P6:P79 Q6:Q79 R6:R79 S6:S79 T6:T79 U6:U79 V6:V79 W6:W79 X6:X79 Y6:Y79 Z6:Z79 AA6:AA79 AB6:AB79 AC6:AC79 AD6:AD79 AE6:AE79 AF6:AF79 AG6:AG79 AH6:AH79 AI6:AI79 AJ6:AJ79 AK6:AK79" allowBlank="true" errorStyle="stop" showErrorMessage="true" errorTitle="Validation error" error="Enter a whole number greater than or equal to 0">
      <formula1>0</formula1>
    </dataValidation>
    <dataValidation type="decimal" operator="greaterThan" sqref="M81:M84 N81:N84 O81:O84 P81:P84 Q81:Q84 R81:R84 S81:S84 T81:T84 U81:U84 V81:V84 W81:W84 X81:X84 Y81:Y84 Z81:Z84 AA81:AA84 AB81:AB84 AC81:AC84 AD81:AD84 AE81:AE84 AF81:AF84 AG81:AG84 AH81:AH84 AI81:AI84 AJ81:AJ84 AK81:AK84"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398</v>
      </c>
      <c r="B1" t="s" s="131">
        <v>399</v>
      </c>
    </row>
    <row r="2">
      <c r="A2" t="s" s="132">
        <v>400</v>
      </c>
      <c r="B2" t="s" s="133">
        <v>401</v>
      </c>
    </row>
    <row r="3">
      <c r="A3" t="s" s="134">
        <v>402</v>
      </c>
      <c r="B3" t="s" s="135">
        <v>403</v>
      </c>
    </row>
    <row r="4">
      <c r="A4" t="s" s="136">
        <v>404</v>
      </c>
      <c r="B4" t="s" s="137">
        <v>405</v>
      </c>
    </row>
    <row r="5">
      <c r="A5" t="s" s="138">
        <v>406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2025-03-15T08:16:48Z</dcterms:created>
  <dc:creator>Apache POI</dc:creator>
</cp:coreProperties>
</file>