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<sst xmlns="http://schemas.openxmlformats.org/spreadsheetml/2006/main" count="669" uniqueCount="392">
  <si>
    <t>Provide the box details for this pack group below. See the instructions sheet if you have questions.</t>
  </si>
  <si>
    <t>Pack group: 1</t>
  </si>
  <si>
    <t>pg594e83dc-534b-4925-bc4b-4bf257cf907e</t>
  </si>
  <si>
    <t>Total SKUs: 70 (323 units)</t>
  </si>
  <si>
    <t>Total box count:</t>
  </si>
  <si>
    <t>SKU</t>
  </si>
  <si>
    <t xml:space="preserve">Product title </t>
  </si>
  <si>
    <t>Id</t>
  </si>
  <si>
    <t>ASIN</t>
  </si>
  <si>
    <t>FNSKU</t>
  </si>
  <si>
    <t>Condition</t>
  </si>
  <si>
    <t>Prep type</t>
  </si>
  <si>
    <t>Who preps units?</t>
  </si>
  <si>
    <t>Who labels units?</t>
  </si>
  <si>
    <t>Expected quantity</t>
  </si>
  <si>
    <t>Boxed quantity</t>
  </si>
  <si>
    <t>8757743</t>
  </si>
  <si>
    <t>Decrum Sarcastic Tshirts for Men - Mens Funny Gym Graphic Tees [40007014-AQ] | Installing Muscle, L</t>
  </si>
  <si>
    <t>pk11548e9c-8cf9-4750-8378-52d8f41f445f</t>
  </si>
  <si>
    <t>B07K6QMLVB</t>
  </si>
  <si>
    <t>X001Y27BT7</t>
  </si>
  <si>
    <t>NewItem</t>
  </si>
  <si>
    <t>Labeling,Poly bagging</t>
  </si>
  <si>
    <t>By seller</t>
  </si>
  <si>
    <t>8757744</t>
  </si>
  <si>
    <t>Decrum Mens Workout Shirts - Funny Gym Graphic Tees for Men [40007015-AQ] | Installing Muscle, XL</t>
  </si>
  <si>
    <t>pk020c6c91-bc4d-4beb-9645-0f7c2c11e5ee</t>
  </si>
  <si>
    <t>B07K6STY4Z</t>
  </si>
  <si>
    <t>X001Y2Q6RP</t>
  </si>
  <si>
    <t>8757745</t>
  </si>
  <si>
    <t>Decrum Funny Workout Shirts for Men - Mens Adult Humor Tshirts [40007016-AQ] | Instaling Muscle, 2XL</t>
  </si>
  <si>
    <t>pkbcdc7940-aa80-41eb-a155-e36bd4dfa10f</t>
  </si>
  <si>
    <t>B07K6NJZTD</t>
  </si>
  <si>
    <t>X001Y2K6XP</t>
  </si>
  <si>
    <t>88554472</t>
  </si>
  <si>
    <t>Decrum Funny Mens Shirts - Humor Sarcasm Tshirts for Men [40007014-AC] | Drunk, L</t>
  </si>
  <si>
    <t>pk3cb83021-cc06-411f-ba5a-2e4b3c2a9767</t>
  </si>
  <si>
    <t>B07KQ8T28G</t>
  </si>
  <si>
    <t>X001YL0IB1</t>
  </si>
  <si>
    <t>DE-BBabyEatMTS-XL</t>
  </si>
  <si>
    <t>Decrum Pregnancy Announcement Shirts - Black Maternity Shirt Outfits [40022015-AE] | Black, XL</t>
  </si>
  <si>
    <t>pk0fe04b26-14bb-411d-8313-aac0feba08ea</t>
  </si>
  <si>
    <t>B083QL6RCC</t>
  </si>
  <si>
    <t>X002FMJBYX</t>
  </si>
  <si>
    <t>DE-BFirstMommyMTS-XXL</t>
  </si>
  <si>
    <t>Decrum Plus Size Cute Pregnancy Tops for Women - Soft Maternity T Shirts for Women [40022016-AL] | Black, XXL</t>
  </si>
  <si>
    <t>pk815f9dc3-3e25-4529-845c-d243f775834a</t>
  </si>
  <si>
    <t>B083QJYZ2J</t>
  </si>
  <si>
    <t>X002FMJ7GF</t>
  </si>
  <si>
    <t>DE-LGSMVNeckSet3-L</t>
  </si>
  <si>
    <t>Mens Long Sleeve Shirt Full Sleeve Casual Style T Shirts for Men Pack [4BUN00024] | LGS MenV Set 3, L</t>
  </si>
  <si>
    <t>pk1acb4a4d-041b-4949-bef3-3274a1e23473</t>
  </si>
  <si>
    <t>B08DHQFFR8</t>
  </si>
  <si>
    <t>X002LEZFBN</t>
  </si>
  <si>
    <t>DE-LGSMVNeckSet3-M</t>
  </si>
  <si>
    <t>Soft Cotton Long Sleeve V Neck T Shirt Men [4BUN00023] | LGS MenV Set 3, M</t>
  </si>
  <si>
    <t>pk4c7933f2-fc87-4142-99bd-3eb53d780dd9</t>
  </si>
  <si>
    <t>B08DHK5LYK</t>
  </si>
  <si>
    <t>X002LF4YMX</t>
  </si>
  <si>
    <t>DE-LGSMVNeckSet36-L</t>
  </si>
  <si>
    <t>V Neck Long Sleeve Mens Tshirts Multipack - Soft Comfortable Full Sleeves Mens t Shirts Pack [4BUN00364] | LGS MenV Set 36, L</t>
  </si>
  <si>
    <t>pk9bb03a9c-1e48-4273-961c-f620201b91fc</t>
  </si>
  <si>
    <t>B0CN4PPGB4</t>
  </si>
  <si>
    <t>X0041C07IT</t>
  </si>
  <si>
    <t>DE-LGSMVNeckSet8-XL</t>
  </si>
  <si>
    <t>Soft Cotton Long Sleeve V Neck T Shirts Mens - t Shirts for Men Pack | [4BUN00085] LGS MenV Set 8, XL</t>
  </si>
  <si>
    <t>pka1fe1122-ce1c-41dc-b324-28e778867928</t>
  </si>
  <si>
    <t>B0B754B3GW</t>
  </si>
  <si>
    <t>X003BLHULN</t>
  </si>
  <si>
    <t>DE-LGSPlianGrey-L</t>
  </si>
  <si>
    <t>Mens Grey Long Sleeve Shirt - Full Sleeve Mens Fashion Tshirt [40001044] | LGS GreyPlain, L</t>
  </si>
  <si>
    <t>pk0f29a86a-c761-4ac9-a55b-f5b468e62a63</t>
  </si>
  <si>
    <t>B07ZF9M6NQ</t>
  </si>
  <si>
    <t>X002CON5BJ</t>
  </si>
  <si>
    <t>DE-LGSVNckBrn-XXXL</t>
  </si>
  <si>
    <t>Decrum Men Brown Full Sleeve Mens V Neck T Shirts - Long Sleeve Tee Shirts for Men [40001197] | LGS Brown, XXXL</t>
  </si>
  <si>
    <t>pk56ca0dd1-c145-49fe-9151-8cfe39943941</t>
  </si>
  <si>
    <t>B0BZYN6S6C</t>
  </si>
  <si>
    <t>X003RSLB47</t>
  </si>
  <si>
    <t>DE-LGSVNckWhite-XXL</t>
  </si>
  <si>
    <t>Mens White Long Sleeve Shirt - Mens Long Sleeve V Neck T Shirts [40001176] (N) | LGS White, XXL</t>
  </si>
  <si>
    <t>pk46fd217a-99bf-4436-8869-0879fd2b31fc</t>
  </si>
  <si>
    <t>B0BS3P8SLX</t>
  </si>
  <si>
    <t>X003M5DUDF</t>
  </si>
  <si>
    <t>DE-LmYloScpnckPlnMts-2XL</t>
  </si>
  <si>
    <t>Decrum Yellow Maternity Tops for Women [40022376] | MTS Plain Yellow, 2XL</t>
  </si>
  <si>
    <t>pkb2d46b66-0a46-4755-8165-ebca46388252</t>
  </si>
  <si>
    <t>B0CKWBJTTX</t>
  </si>
  <si>
    <t>X003ZVPVIN</t>
  </si>
  <si>
    <t>DE-LmYloScpnckPlnMts-S</t>
  </si>
  <si>
    <t>Decrum Yellow Maternity T Shirt - Cute Pregnant Shirts for Women [40022372] | MTS Plain Yellow, S</t>
  </si>
  <si>
    <t>pk035e09b9-a9d1-44c3-ab9b-41819de0a300</t>
  </si>
  <si>
    <t>B0CKW93DBP</t>
  </si>
  <si>
    <t>X003ZVNLXF</t>
  </si>
  <si>
    <t>DE-MBseblRglnChrclLGS-XL</t>
  </si>
  <si>
    <t>Decrum Grey and Black Soft Cotton Jersey Long Sleeve Raglan Shirt Men Basebal Tee Striped [40042055] | Men Grey&amp;Blk Striped Rgln, XL</t>
  </si>
  <si>
    <t>pk854a3090-3449-4c5a-9ec5-02a59e5c3018</t>
  </si>
  <si>
    <t>B09M6CYMN5</t>
  </si>
  <si>
    <t>X0032WZRD9</t>
  </si>
  <si>
    <t>DE-MBseblRglnYlwLGS-XS</t>
  </si>
  <si>
    <t>Decrum Raglan Shirt Men - Soft Sports Jersey Long Sleeve Baseball Shirts for Men | [40199081] Men YLW&amp;Blk Striped Rgln, XS</t>
  </si>
  <si>
    <t>pka00342f4-5e8b-463a-b210-13baa236dfd2</t>
  </si>
  <si>
    <t>B0D8B4Z46M</t>
  </si>
  <si>
    <t>X004AWPJ0B</t>
  </si>
  <si>
    <t>DE-MMrn&amp;WhtHdedVrsty-XL</t>
  </si>
  <si>
    <t>Decrum Hooded Varsity Jacket Men - High School Bomber Style Baseball Jackets for Men [40170175] | Maroon &amp; White, XL</t>
  </si>
  <si>
    <t>pk7cbede22-4d6a-4de1-ad0e-5edae238e427</t>
  </si>
  <si>
    <t>B0CJRVK8K2</t>
  </si>
  <si>
    <t>X003Z9QO63</t>
  </si>
  <si>
    <t>DE-MRedHenley-3XL</t>
  </si>
  <si>
    <t>Decrum Mens Red Long Sleeve Shirt - Camisetas para Hombre Full Sleeve Henley Style [40005027] | Henley, 3XL</t>
  </si>
  <si>
    <t>pk06156785-97dd-486f-a09d-e83826a80332</t>
  </si>
  <si>
    <t>B0BWF5Y3H9</t>
  </si>
  <si>
    <t>X003Q3ZFSB</t>
  </si>
  <si>
    <t>DE-MRglnBlk&amp;WhtLGS-XXL</t>
  </si>
  <si>
    <t>Decrum Raglan Shirt Men - Soft Mens Long Sleeve T Shirts [40128016] | Black&amp;White,XXL</t>
  </si>
  <si>
    <t>pk327ae19d-d613-4adc-b090-8fe904ea7b27</t>
  </si>
  <si>
    <t>B0C1SQ7J4P</t>
  </si>
  <si>
    <t>X003S4EL5L</t>
  </si>
  <si>
    <t>DE-MRglnHnlyBlkLGS-2XL</t>
  </si>
  <si>
    <t>Decrum Baseball T Shirt for Men - Comfy Lightweight Mens Long Sleeve Tee Shirts (N) | [40086056] Black and Charcoal, 2XL</t>
  </si>
  <si>
    <t>pke464516d-5b04-4c09-a3e1-94dee58a9bb9</t>
  </si>
  <si>
    <t>B0BFRJY3M3</t>
  </si>
  <si>
    <t>X003ED3TEZ</t>
  </si>
  <si>
    <t>DE-MRglnHnlyBlkLGS-L</t>
  </si>
  <si>
    <t>Decrum Mens Henley Shirts - Casual Baseball Style Raglan Shirt Men (N) | [40086054] Black and Charcoal, L</t>
  </si>
  <si>
    <t>pke674b3a4-be80-4c28-ad5b-b6877296ff27</t>
  </si>
  <si>
    <t>B0BFRKRWR8</t>
  </si>
  <si>
    <t>X003ED3UWL</t>
  </si>
  <si>
    <t>DE-MRglnHnlyBlkLGS-M</t>
  </si>
  <si>
    <t>Decrum Mens Long Sleeve T Shirt - Full Sleeves Casual Fashion Baseball Raglan T Shirts for Men (N) | [40086053] Black and Charcoal, M</t>
  </si>
  <si>
    <t>pkac3a5d36-cfce-4643-b3a9-4d6107e6b098</t>
  </si>
  <si>
    <t>B0BFRJVHYZ</t>
  </si>
  <si>
    <t>X003ED28YR</t>
  </si>
  <si>
    <t>DE-MRglnHnlyBlkLGSNEW-XL</t>
  </si>
  <si>
    <t>Decrum Mens Long Sleeve Henley Shirts - Soft Casual Raglan Baseball Tee Shirt for Men (N) | [40086055] Black and Charcoal, XL</t>
  </si>
  <si>
    <t>pk49c67821-31bb-42cb-93ce-aa2a2125b947</t>
  </si>
  <si>
    <t>B0C2HV6DJH</t>
  </si>
  <si>
    <t>X003SF7IC3</t>
  </si>
  <si>
    <t>DE-MRglnHnlyRedLGS-2XL</t>
  </si>
  <si>
    <t>Decrum Mens Raglan Baseball T Shirt - Comfy Lightweight Long Sleeve Shirts for Men (N) | [40086026] Black and Red, 2XL</t>
  </si>
  <si>
    <t>pk44e845d5-256b-4ab5-aead-05b2533f3188</t>
  </si>
  <si>
    <t>B0BFBNFJ6Y</t>
  </si>
  <si>
    <t>X003E6355Z</t>
  </si>
  <si>
    <t>DE-MRglnHnlyRedLGS-L</t>
  </si>
  <si>
    <t>Decrum Long Sleeve Shirts for Men - Casual Baseball Style Mens Raglan Shirt (N) | [40086024] Black and Red, L</t>
  </si>
  <si>
    <t>pk939a1a29-18f5-4fbe-9477-3add747f6fb4</t>
  </si>
  <si>
    <t>B0BFBMZCZS</t>
  </si>
  <si>
    <t>X003E638KR</t>
  </si>
  <si>
    <t>DE-MRglnHnlyRedLGS-M</t>
  </si>
  <si>
    <t>Decrum Mens Long Sleeve T Shirt - Full Sleeves Soft Casual Fashion Raglan Tshirt (N) | [40086023] Black and Red, M</t>
  </si>
  <si>
    <t>pk815005d9-adef-44c7-b325-3f3f97016ecd</t>
  </si>
  <si>
    <t>B0BFBK9KYF</t>
  </si>
  <si>
    <t>X003E635FF</t>
  </si>
  <si>
    <t>DE-MRglnHnlyRedLGS-XL</t>
  </si>
  <si>
    <t>Decrum Men's Henley Raglan Shirt - Soft Casual Baseball Tee Shirts for Men (N) | [40086025] Black and Red, XL</t>
  </si>
  <si>
    <t>pk44e5afb4-6088-4880-8b46-8dc284d51466</t>
  </si>
  <si>
    <t>B0BFBPDM3Z</t>
  </si>
  <si>
    <t>X003E6354L</t>
  </si>
  <si>
    <t>DE-MRglnHnlyYlwLGS-L</t>
  </si>
  <si>
    <t>Decrum Long Sleeve Shirts for Men - Mens Casual Baseball Raglan Style Black and Yellow Shirt (N) | [40086084] Black and Yellow, L</t>
  </si>
  <si>
    <t>pk4d680827-0a1f-47ba-91bf-35aef7941e84</t>
  </si>
  <si>
    <t>B0BFBKJGBG</t>
  </si>
  <si>
    <t>X003E638VL</t>
  </si>
  <si>
    <t>DE-MRglnHnlyYlwLGS-M</t>
  </si>
  <si>
    <t>Decrum Mens Long Sleeve T Shirt - Full Sleeves Casual Baseball Fashion Raglan Yellow and Black T-Shirts (N) | [40086083] Black and Yellow, M</t>
  </si>
  <si>
    <t>pk5a6c5938-6272-4933-9c09-c3ec5b2875fd</t>
  </si>
  <si>
    <t>B0BFBLDH58</t>
  </si>
  <si>
    <t>X003E635G9</t>
  </si>
  <si>
    <t>DE-MRglnHnlyYlwLGS-S</t>
  </si>
  <si>
    <t>Decrum Long Sleeve Shirts for Men - Full Sleeves Fashion Baseball Raglan Yellow and Black Shirt Mens (N) | [40086082] Black and Yellow, S</t>
  </si>
  <si>
    <t>pk663dbf9e-b24a-4dfd-af9a-e28e73034b6e</t>
  </si>
  <si>
    <t>B0BFBK5ZTW</t>
  </si>
  <si>
    <t>X003E6358R</t>
  </si>
  <si>
    <t>DE-MRylblu&amp;whtHdedVrsty-M</t>
  </si>
  <si>
    <t>Decrum Hooded Varsity Jacket Men - High School Bomber Style Baseball Jackets for Men [40171173] | Royal Blue &amp; White, M</t>
  </si>
  <si>
    <t>pkd7a6d677-cb16-4e28-b9fc-3c12ed1e1e68</t>
  </si>
  <si>
    <t>B0CJRWHNZ1</t>
  </si>
  <si>
    <t>X003Z9QNS7</t>
  </si>
  <si>
    <t>DE-MTS-HthrPnkRnckHrtFt-SHS-XL</t>
  </si>
  <si>
    <t>Decrum Momma Pink Maternity Tshirts for Women - Wife Mom to be Shirt [40022205-AM] | HrtFot Pink, XL</t>
  </si>
  <si>
    <t>pk1d1480e5-ad18-4b57-8a44-ee8600e64682</t>
  </si>
  <si>
    <t>B0BQR84R5H</t>
  </si>
  <si>
    <t>X003KSQN9R</t>
  </si>
  <si>
    <t>DE-MTS-LmnYlwRnckCmgSn-SHS-XXL</t>
  </si>
  <si>
    <t>Decrum Yellow Maternity Shirts for Women - Pregnancy Gifts for First time Moms [40022376-AK] | Lemon Yellow, XXL</t>
  </si>
  <si>
    <t>pkecf6355a-97d3-4c0d-b825-a9eff7dbb2fe</t>
  </si>
  <si>
    <t>B0D7VM5YC1</t>
  </si>
  <si>
    <t>X004AOC6R3</t>
  </si>
  <si>
    <t>DE-MVrstyChnlBlkWht-B-M</t>
  </si>
  <si>
    <t>Decrum White And Black Mens Varsity Jacket With Letter B - Baseball Jacket Men [40020173-ES] | B White sleeve, M</t>
  </si>
  <si>
    <t>pk2ed749bf-7875-432b-96ad-60a05407f0ea</t>
  </si>
  <si>
    <t>B0D231CHC1</t>
  </si>
  <si>
    <t>X0047IPPMP</t>
  </si>
  <si>
    <t>DE-MVrstyChnlBlkWht-C-S</t>
  </si>
  <si>
    <t>Decrum Black And White Mens Varsity Jacket Long Sleeves - Stylish Design Baseball Jackets for Men [40020172-ET] | C White sleeve, S</t>
  </si>
  <si>
    <t>pkbcb19316-c46a-4a63-b860-07c429716464</t>
  </si>
  <si>
    <t>B0D231C7TL</t>
  </si>
  <si>
    <t>X0047IO7CJ</t>
  </si>
  <si>
    <t>DE-NEWCOMNG-XXL</t>
  </si>
  <si>
    <t>Pregnancy Must Haves Gifts for Mom Plus Size - Maternity Shirts for Women [40022016-AK] | Black, XXL</t>
  </si>
  <si>
    <t>pk1ba2d6fc-7397-4b01-abdb-723dbbfb077e</t>
  </si>
  <si>
    <t>B093GYDX9D</t>
  </si>
  <si>
    <t>X002VT0QW1</t>
  </si>
  <si>
    <t>DE-NEWLGSMVNeckSet2-XXL</t>
  </si>
  <si>
    <t>Long Sleeve Shirt Men - Full Sleeve T Shirts Men [4BUN00066] | LGS MenV Set 2, XXL</t>
  </si>
  <si>
    <t>pk92ca422f-3420-4b13-a837-9f3c0758ac2e</t>
  </si>
  <si>
    <t>B08P75LSML</t>
  </si>
  <si>
    <t>X002R6UAD3</t>
  </si>
  <si>
    <t>DE-NW-LGSMVNeckSet2-L</t>
  </si>
  <si>
    <t>Mens Long Sleeve Shirt Full Sleeve Casual Style Men Tshirt Pack [4BUN00064] | LGS MenV Set 2, L</t>
  </si>
  <si>
    <t>pk2e05391b-fad2-4e39-8001-7c1091c55456</t>
  </si>
  <si>
    <t>B0BGS5QC3R</t>
  </si>
  <si>
    <t>X003EWR0Z5</t>
  </si>
  <si>
    <t>DE-New2249513</t>
  </si>
  <si>
    <t>Decrum Black Red Bomber Jacket Men Letterman Men's Varsity Jackets Mens Baseball [40020025] | Plain Red Sleve, XL</t>
  </si>
  <si>
    <t>pk8b337f2d-4c4d-40b1-b216-dd323bf6027e</t>
  </si>
  <si>
    <t>B08CDTC1G7</t>
  </si>
  <si>
    <t>X002LWXLY3</t>
  </si>
  <si>
    <t>DE-REDHRTNDFOOTW-M</t>
  </si>
  <si>
    <t>Red Maternity Graphic Tees - Pregnancy Shirts for Women [40022023-AM] | Heart and Foot, M</t>
  </si>
  <si>
    <t>pk92bd7dd6-bd81-4166-afa6-d3f1397a98f6</t>
  </si>
  <si>
    <t>B07YSMBXYN</t>
  </si>
  <si>
    <t>X002C4FJC7</t>
  </si>
  <si>
    <t>DE-REDHRTNDFOOTW-XXL</t>
  </si>
  <si>
    <t>Red Maternity Graphic Tops - Pregnancy Announcement Shirts [40022026-AM] | Heart and Foot, XXL</t>
  </si>
  <si>
    <t>pkdfb3b7ce-89e0-4ac0-bf5a-a02e154f9c2e</t>
  </si>
  <si>
    <t>B07YSKCYXX</t>
  </si>
  <si>
    <t>X002C4EXKV</t>
  </si>
  <si>
    <t>DE-W-VARSITY-BLWH-3XL</t>
  </si>
  <si>
    <t>Decrum Bomber Jackets For Women – Team School Women's Letterman Jacket | [40161177] Black And White CRP, 3XL</t>
  </si>
  <si>
    <t>pk5dfd40e3-1f0d-46d7-98e8-6ea45a7d17c4</t>
  </si>
  <si>
    <t>B0CHYKWB8D</t>
  </si>
  <si>
    <t>X003Z9MV6Z</t>
  </si>
  <si>
    <t>DE-W-VARSITY-GrnWH-XXL</t>
  </si>
  <si>
    <t>Decrum Stylish Varsity Jacket Women Crop – Saint Patricks Day Outfit Women| [40184176] Green And White CRP, XXL</t>
  </si>
  <si>
    <t>pkd30130c5-1c88-4af3-b4fc-9ff28e994ed8</t>
  </si>
  <si>
    <t>B0CQRLX6X5</t>
  </si>
  <si>
    <t>X0042V2AJN</t>
  </si>
  <si>
    <t>DE-W-VARSITY-RBWH-L</t>
  </si>
  <si>
    <t>Decrum Softshell Varsity Bomber Jacket Women - Lightweight Bomber Jackets Womens | [40159174] Royal Blue And White CRP, L</t>
  </si>
  <si>
    <t>pke6822c27-94fd-4a25-876e-52c8c5dc27b2</t>
  </si>
  <si>
    <t>B0CHYLRHFN</t>
  </si>
  <si>
    <t>X003Z9FL35</t>
  </si>
  <si>
    <t>DE-W-VARSITY-RBWH-XL</t>
  </si>
  <si>
    <t>Decrum University Women Varsity Bomber Jackets – Soft Shell High School Letterman Jacket | [40159175] Royal Blue And White CRP, XL</t>
  </si>
  <si>
    <t>pke7c9c0bd-032c-4aff-8a60-f8ac03f30fbd</t>
  </si>
  <si>
    <t>B0CHYLJLJJ</t>
  </si>
  <si>
    <t>X003Z9K897</t>
  </si>
  <si>
    <t>DE-W2WhtHrtLoveHethrPnk-XXL</t>
  </si>
  <si>
    <t>Womens Heather Pink Valentinesday T-Shirt - T Shirts for Women Graphic [40021206-EC] | Heather Pink 2 Heart, XXL</t>
  </si>
  <si>
    <t>pk69011e24-35f9-4333-91f1-00011ce635c3</t>
  </si>
  <si>
    <t>B0DP7JX4T6</t>
  </si>
  <si>
    <t>X004HFAT7T</t>
  </si>
  <si>
    <t>DE-WBLk&amp;YLWHddVar-L</t>
  </si>
  <si>
    <t>Decrum Womens Bomber Jacket - Light Weight Jackets Womens [40115084] (N) | Black &amp; Yellow, L</t>
  </si>
  <si>
    <t>pk94e96a91-d6ad-42ea-abf5-ef70714e84e5</t>
  </si>
  <si>
    <t>B0BXXTC1SK</t>
  </si>
  <si>
    <t>X003QSGT2H</t>
  </si>
  <si>
    <t>DE-WBlk&amp;WhtHddVar-S</t>
  </si>
  <si>
    <t>Decrum Varsity Jacket Women - Womens Jackets Lightweight Trendy [40115172] (N) | Black &amp; White, S</t>
  </si>
  <si>
    <t>pka7061514-ae36-44e8-a7a9-3a0c4ed40420</t>
  </si>
  <si>
    <t>B0BXXV3WCN</t>
  </si>
  <si>
    <t>X003QSGT1X</t>
  </si>
  <si>
    <t>DE-WDtalingVrstyMrn-S</t>
  </si>
  <si>
    <t>Decrum Maroon Women Letterman Jacket | [40177062] Detalng Maroon, S</t>
  </si>
  <si>
    <t>pk931b7585-d1c3-4cce-acbd-7690b93b9f21</t>
  </si>
  <si>
    <t>B0CMD8VGNP</t>
  </si>
  <si>
    <t>X0040YQXDL</t>
  </si>
  <si>
    <t>DE-WMatrntySet1-L</t>
  </si>
  <si>
    <t>Decrum Pack of 3 Pregnancy Tshirts for Women Funny - Black Pregnancy Shirts Expecting Gifts for Mom [4BUN00014] | Set1, L</t>
  </si>
  <si>
    <t>pk36605f71-b671-44e8-a91e-7825a31b0e75</t>
  </si>
  <si>
    <t>B08B8878ZL</t>
  </si>
  <si>
    <t>X002KERIY1</t>
  </si>
  <si>
    <t>DE-WMatrntySet1-S</t>
  </si>
  <si>
    <t>Decrum Pack of 3 Funny Pregnancy Shirts - Red Best Gifts for Expecting Mom [4BUN00012] | Set1, S</t>
  </si>
  <si>
    <t>pk070a2519-b9bf-4d2f-a3cf-85fcb5d4fc7a</t>
  </si>
  <si>
    <t>B08B8DJLHV</t>
  </si>
  <si>
    <t>X002KEKKH3</t>
  </si>
  <si>
    <t>DE-WMatrntySet2-L</t>
  </si>
  <si>
    <t>Decrum Pack of 3 Funny Coming Soon Pregnancy Shirt for Women - Best Gifts for Expecting Mom [4BUN00054] | Set2, L</t>
  </si>
  <si>
    <t>pk54c13411-2849-4b63-b55d-0a52260f5352</t>
  </si>
  <si>
    <t>B08B861RH6</t>
  </si>
  <si>
    <t>X002KERIYL</t>
  </si>
  <si>
    <t>DE-WMatrntySet2-S</t>
  </si>
  <si>
    <t>Decrum Pack of 3 Pregnancy Tshirts for Women Funny - Black Pregnancy Shirts Expecting Gifts for Mom [4BUN00052] | Set2, S</t>
  </si>
  <si>
    <t>pked4319ac-531f-4007-9f4e-3c342b72de86</t>
  </si>
  <si>
    <t>B08B89271B</t>
  </si>
  <si>
    <t>X002KERIXH</t>
  </si>
  <si>
    <t>DE-WMatrntySet21-L</t>
  </si>
  <si>
    <t>Decrum Womens Maternity Shirt - Pregnancy Clothes for Women | [4BUN00214] Pack of 3, L</t>
  </si>
  <si>
    <t>pka2d7d47e-eabc-47ed-822b-167344abc08c</t>
  </si>
  <si>
    <t>B0C3M9BKCV</t>
  </si>
  <si>
    <t>X003SXLQKP</t>
  </si>
  <si>
    <t>DE-WMatrntySet21-M</t>
  </si>
  <si>
    <t>Decrum Cute Maternity Tops Side Ruched Tunic T Shirt - Pregnant Shirts for Women | [4BUN00213] Pack of 3, M</t>
  </si>
  <si>
    <t>pk5616ed93-aecb-40d7-ba58-aa96d56ce37b</t>
  </si>
  <si>
    <t>B0C3MBDXZS</t>
  </si>
  <si>
    <t>X003SX1DKN</t>
  </si>
  <si>
    <t>DE-WMatrntySet21-S</t>
  </si>
  <si>
    <t>Decrum Maternity Tshirt Pack - Pregnancy Announcement Shirts for Women | [4BUN00212] Pack of 3, S</t>
  </si>
  <si>
    <t>pkdf9f14b5-d01a-459b-8eb3-eee907431e56</t>
  </si>
  <si>
    <t>B0C3MBN676</t>
  </si>
  <si>
    <t>X003SX1FGP</t>
  </si>
  <si>
    <t>DE-WMatrntySet21-XL</t>
  </si>
  <si>
    <t>Decrum Womens Funny Maternity Shirts - Side Ruched Funny Pregnancy Shirts | [4BUN00215] Pack of 3, XL</t>
  </si>
  <si>
    <t>pkff79c61f-6d41-4c71-a6a6-ede08995a929</t>
  </si>
  <si>
    <t>B0C3MD8DGC</t>
  </si>
  <si>
    <t>X003SXLQOL</t>
  </si>
  <si>
    <t>DE-WMatrntySet22-L</t>
  </si>
  <si>
    <t>Decrum Cute Kicking Me Smalls T Shirt - Pregnant Shirts for Women | [4BUN00224] Pack of 3, L</t>
  </si>
  <si>
    <t>pk1126c925-a91f-4a8a-af6f-4922a3b27f33</t>
  </si>
  <si>
    <t>B0C3MDNX1L</t>
  </si>
  <si>
    <t>X003SX1FSX</t>
  </si>
  <si>
    <t>DE-WMrn&amp;WhtHddVar-S</t>
  </si>
  <si>
    <t>Decrum Varsity Jacket Women - Womens Jackets Lightweight Trendy [40169172] | Maroon &amp; White, S</t>
  </si>
  <si>
    <t>pk00c8422d-c6bc-4568-b2f4-bb1b0567317a</t>
  </si>
  <si>
    <t>B0CJRV56J7</t>
  </si>
  <si>
    <t>X003ZA27P9</t>
  </si>
  <si>
    <t>DE-WMrn&amp;WhtHddVarNew-L</t>
  </si>
  <si>
    <t>Decrum Womens Bomber Jacket - Light Weight Jackets Womens [40169174] | Maroon &amp; White, L</t>
  </si>
  <si>
    <t>pk39dc8197-bd5d-4e99-9067-fd675b9e8506</t>
  </si>
  <si>
    <t>B0CPBSTKSV</t>
  </si>
  <si>
    <t>X00424FGW3</t>
  </si>
  <si>
    <t>DE-WPRP&amp;WHtVar-XXL</t>
  </si>
  <si>
    <t>Decrum Womens Letterman Jacket | [40117176] | White, XXL</t>
  </si>
  <si>
    <t>pk4f459f06-a491-43e6-bf43-df69914dcc30</t>
  </si>
  <si>
    <t>B0BXXQ9JJ9</t>
  </si>
  <si>
    <t>X003QSJ32P</t>
  </si>
  <si>
    <t>DE-WRglnPnl2StrpQtrBlkWht-XS</t>
  </si>
  <si>
    <t>Raglan Tops for Women - Womens Baseball Tee Shirts 3/4 Sleeve Tunics | [40151171] Black White Panel Rgln,XS</t>
  </si>
  <si>
    <t>pkab42cb76-783f-4e7b-a62f-0636a9c5d218</t>
  </si>
  <si>
    <t>B0CGXDS54M</t>
  </si>
  <si>
    <t>X003Y671WD</t>
  </si>
  <si>
    <t>DE-WRylBlu&amp;WhtePlnVrsty-M</t>
  </si>
  <si>
    <t>Decrum White And Blue varsity jacket Womens - Plain Letterman Jacket Womens | [40056173] Plain White Sleeve, M</t>
  </si>
  <si>
    <t>pk78a8b677-15da-4a35-b75b-abe8be57e1b6</t>
  </si>
  <si>
    <t>B09YM5RK62</t>
  </si>
  <si>
    <t>X003AYEPOV</t>
  </si>
  <si>
    <t>DE-WShyUnicornHthrPnk-L</t>
  </si>
  <si>
    <t>Unicorn T Shirt Women - Womens T Shirts Graphic [40021204-AV] | Heather Pink, L</t>
  </si>
  <si>
    <t>pkd3628942-3524-4776-bf91-2910bd4e2889</t>
  </si>
  <si>
    <t>B0D7VN1LZF</t>
  </si>
  <si>
    <t>X004ANXH3B</t>
  </si>
  <si>
    <t>DE-WShyUnicornHthrPnk-S</t>
  </si>
  <si>
    <t>Unicorn Gifts for Women - Cute Womens Graphic Tee [40021202-AV] | Heather Pink, S</t>
  </si>
  <si>
    <t>pkb870422c-5963-4e45-82a1-9d504854c456</t>
  </si>
  <si>
    <t>B0D7VML858</t>
  </si>
  <si>
    <t>X004AOC7XL</t>
  </si>
  <si>
    <t>DE-WShyUnicornHthrPnk-XXL</t>
  </si>
  <si>
    <t>Unicorn Birthday Shirt - Graphic Shirts for Women [40021206-AV] | Heather Pink, XXL</t>
  </si>
  <si>
    <t>pkd7d31d3d-b2c5-463d-a764-fe1c582b42a9</t>
  </si>
  <si>
    <t>B0D7VL821Y</t>
  </si>
  <si>
    <t>X004AO2K9H</t>
  </si>
  <si>
    <t>DE-Yelow-Plain-VrstyNEW-L</t>
  </si>
  <si>
    <t>Decrum Yellow and Black Baseball Varsity Jacket Men [40020084-CZ] | Plain Yellow Sleve, L</t>
  </si>
  <si>
    <t>pk50cd0c35-d005-4dd9-8a8c-037ddbe75bda</t>
  </si>
  <si>
    <t>B0CH8KS3T4</t>
  </si>
  <si>
    <t>X003Z46P0N</t>
  </si>
  <si>
    <t>PKG-MRglnHnlyYlwLGS-2XL</t>
  </si>
  <si>
    <t>Decrum Mens Raglan Baseball Shirt - Comfy Lightweight Black and Yellow Henley Shirts for Men (N) | [40086086] Black and Yellow, 2XL</t>
  </si>
  <si>
    <t>pk4f62390d-10f9-40c4-9ed3-831368b883d7</t>
  </si>
  <si>
    <t>B0CBCDLX48</t>
  </si>
  <si>
    <t>X004LBXO5N</t>
  </si>
  <si>
    <t>PKG-MRglnHnlyYlwLGS-XL</t>
  </si>
  <si>
    <t>Decrum Mens Long Sleeve Henley T Shirts Raglan Style - Casual Baseball Yellow Tshirt Men | [40086085] Black and Yellow, XL</t>
  </si>
  <si>
    <t>pk8ef7a2e1-a036-4799-8dd3-530ad5f8036f</t>
  </si>
  <si>
    <t>B0CKT1D4FJ</t>
  </si>
  <si>
    <t>X004LBXNW7</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</si>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</sst>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0">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83"/>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10.0</v>
      </c>
      <c r="K6" t="n">
        <f>SUM(M6:INDEX(M6:XFD6,1,M3))</f>
        <v>0.0</v>
      </c>
      <c r="L6" s="28"/>
    </row>
    <row r="7">
      <c r="A7" t="s">
        <v>24</v>
      </c>
      <c r="B7" t="s">
        <v>25</v>
      </c>
      <c r="C7" t="s">
        <v>26</v>
      </c>
      <c r="D7" t="s">
        <v>27</v>
      </c>
      <c r="E7" t="s">
        <v>28</v>
      </c>
      <c r="F7" t="s">
        <v>21</v>
      </c>
      <c r="G7" t="s">
        <v>22</v>
      </c>
      <c r="H7" t="s">
        <v>23</v>
      </c>
      <c r="I7" t="s">
        <v>23</v>
      </c>
      <c r="J7" t="n">
        <v>6.0</v>
      </c>
      <c r="K7" t="n">
        <f>SUM(M7:INDEX(M7:XFD7,1,M3))</f>
        <v>0.0</v>
      </c>
      <c r="L7" s="28"/>
    </row>
    <row r="8">
      <c r="A8" t="s">
        <v>29</v>
      </c>
      <c r="B8" t="s">
        <v>30</v>
      </c>
      <c r="C8" t="s">
        <v>31</v>
      </c>
      <c r="D8" t="s">
        <v>32</v>
      </c>
      <c r="E8" t="s">
        <v>33</v>
      </c>
      <c r="F8" t="s">
        <v>21</v>
      </c>
      <c r="G8" t="s">
        <v>22</v>
      </c>
      <c r="H8" t="s">
        <v>23</v>
      </c>
      <c r="I8" t="s">
        <v>23</v>
      </c>
      <c r="J8" t="n">
        <v>8.0</v>
      </c>
      <c r="K8" t="n">
        <f>SUM(M8:INDEX(M8:XFD8,1,M3))</f>
        <v>0.0</v>
      </c>
      <c r="L8" s="28"/>
    </row>
    <row r="9">
      <c r="A9" t="s">
        <v>34</v>
      </c>
      <c r="B9" t="s">
        <v>35</v>
      </c>
      <c r="C9" t="s">
        <v>36</v>
      </c>
      <c r="D9" t="s">
        <v>37</v>
      </c>
      <c r="E9" t="s">
        <v>38</v>
      </c>
      <c r="F9" t="s">
        <v>21</v>
      </c>
      <c r="G9" t="s">
        <v>22</v>
      </c>
      <c r="H9" t="s">
        <v>23</v>
      </c>
      <c r="I9" t="s">
        <v>23</v>
      </c>
      <c r="J9" t="n">
        <v>2.0</v>
      </c>
      <c r="K9" t="n">
        <f>SUM(M9:INDEX(M9:XFD9,1,M3))</f>
        <v>0.0</v>
      </c>
      <c r="L9" s="28"/>
    </row>
    <row r="10">
      <c r="A10" t="s">
        <v>39</v>
      </c>
      <c r="B10" t="s">
        <v>40</v>
      </c>
      <c r="C10" t="s">
        <v>41</v>
      </c>
      <c r="D10" t="s">
        <v>42</v>
      </c>
      <c r="E10" t="s">
        <v>43</v>
      </c>
      <c r="F10" t="s">
        <v>21</v>
      </c>
      <c r="G10" t="s">
        <v>22</v>
      </c>
      <c r="H10" t="s">
        <v>23</v>
      </c>
      <c r="I10" t="s">
        <v>23</v>
      </c>
      <c r="J10" t="n">
        <v>1.0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1.0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4.0</v>
      </c>
      <c r="K15" t="n">
        <f>SUM(M15:INDEX(M15:XFD15,1,M3))</f>
        <v>0.0</v>
      </c>
      <c r="L15" s="28"/>
    </row>
    <row r="16">
      <c r="A16" t="s">
        <v>69</v>
      </c>
      <c r="B16" t="s">
        <v>70</v>
      </c>
      <c r="C16" t="s">
        <v>71</v>
      </c>
      <c r="D16" t="s">
        <v>72</v>
      </c>
      <c r="E16" t="s">
        <v>73</v>
      </c>
      <c r="F16" t="s">
        <v>21</v>
      </c>
      <c r="G16" t="s">
        <v>22</v>
      </c>
      <c r="H16" t="s">
        <v>23</v>
      </c>
      <c r="I16" t="s">
        <v>23</v>
      </c>
      <c r="J16" t="n">
        <v>15.0</v>
      </c>
      <c r="K16" t="n">
        <f>SUM(M16:INDEX(M16:XFD16,1,M3))</f>
        <v>0.0</v>
      </c>
      <c r="L16" s="28"/>
    </row>
    <row r="17">
      <c r="A17" t="s">
        <v>74</v>
      </c>
      <c r="B17" t="s">
        <v>75</v>
      </c>
      <c r="C17" t="s">
        <v>76</v>
      </c>
      <c r="D17" t="s">
        <v>77</v>
      </c>
      <c r="E17" t="s">
        <v>78</v>
      </c>
      <c r="F17" t="s">
        <v>21</v>
      </c>
      <c r="G17" t="s">
        <v>22</v>
      </c>
      <c r="H17" t="s">
        <v>23</v>
      </c>
      <c r="I17" t="s">
        <v>23</v>
      </c>
      <c r="J17" t="n">
        <v>12.0</v>
      </c>
      <c r="K17" t="n">
        <f>SUM(M17:INDEX(M17:XFD17,1,M3))</f>
        <v>0.0</v>
      </c>
      <c r="L17" s="28"/>
    </row>
    <row r="18">
      <c r="A18" t="s">
        <v>79</v>
      </c>
      <c r="B18" t="s">
        <v>80</v>
      </c>
      <c r="C18" t="s">
        <v>81</v>
      </c>
      <c r="D18" t="s">
        <v>82</v>
      </c>
      <c r="E18" t="s">
        <v>83</v>
      </c>
      <c r="F18" t="s">
        <v>21</v>
      </c>
      <c r="G18" t="s">
        <v>22</v>
      </c>
      <c r="H18" t="s">
        <v>23</v>
      </c>
      <c r="I18" t="s">
        <v>23</v>
      </c>
      <c r="J18" t="n">
        <v>1.0</v>
      </c>
      <c r="K18" t="n">
        <f>SUM(M18:INDEX(M18:XFD18,1,M3))</f>
        <v>0.0</v>
      </c>
      <c r="L18" s="28"/>
    </row>
    <row r="19">
      <c r="A19" t="s">
        <v>84</v>
      </c>
      <c r="B19" t="s">
        <v>85</v>
      </c>
      <c r="C19" t="s">
        <v>86</v>
      </c>
      <c r="D19" t="s">
        <v>87</v>
      </c>
      <c r="E19" t="s">
        <v>88</v>
      </c>
      <c r="F19" t="s">
        <v>21</v>
      </c>
      <c r="G19" t="s">
        <v>22</v>
      </c>
      <c r="H19" t="s">
        <v>23</v>
      </c>
      <c r="I19" t="s">
        <v>23</v>
      </c>
      <c r="J19" t="n">
        <v>2.0</v>
      </c>
      <c r="K19" t="n">
        <f>SUM(M19:INDEX(M19:XFD19,1,M3))</f>
        <v>0.0</v>
      </c>
      <c r="L19" s="28"/>
    </row>
    <row r="20">
      <c r="A20" t="s">
        <v>89</v>
      </c>
      <c r="B20" t="s">
        <v>90</v>
      </c>
      <c r="C20" t="s">
        <v>91</v>
      </c>
      <c r="D20" t="s">
        <v>92</v>
      </c>
      <c r="E20" t="s">
        <v>93</v>
      </c>
      <c r="F20" t="s">
        <v>21</v>
      </c>
      <c r="G20" t="s">
        <v>22</v>
      </c>
      <c r="H20" t="s">
        <v>23</v>
      </c>
      <c r="I20" t="s">
        <v>23</v>
      </c>
      <c r="J20" t="n">
        <v>6.0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1.0</v>
      </c>
      <c r="K25" t="n">
        <f>SUM(M25:INDEX(M25:XFD25,1,M3))</f>
        <v>0.0</v>
      </c>
      <c r="L25" s="28"/>
    </row>
    <row r="26">
      <c r="A26" t="s">
        <v>119</v>
      </c>
      <c r="B26" t="s">
        <v>120</v>
      </c>
      <c r="C26" t="s">
        <v>121</v>
      </c>
      <c r="D26" t="s">
        <v>122</v>
      </c>
      <c r="E26" t="s">
        <v>123</v>
      </c>
      <c r="F26" t="s">
        <v>21</v>
      </c>
      <c r="G26" t="s">
        <v>22</v>
      </c>
      <c r="H26" t="s">
        <v>23</v>
      </c>
      <c r="I26" t="s">
        <v>23</v>
      </c>
      <c r="J26" t="n">
        <v>14.0</v>
      </c>
      <c r="K26" t="n">
        <f>SUM(M26:INDEX(M26:XFD26,1,M3))</f>
        <v>0.0</v>
      </c>
      <c r="L26" s="28"/>
    </row>
    <row r="27">
      <c r="A27" t="s">
        <v>124</v>
      </c>
      <c r="B27" t="s">
        <v>125</v>
      </c>
      <c r="C27" t="s">
        <v>126</v>
      </c>
      <c r="D27" t="s">
        <v>127</v>
      </c>
      <c r="E27" t="s">
        <v>128</v>
      </c>
      <c r="F27" t="s">
        <v>21</v>
      </c>
      <c r="G27" t="s">
        <v>22</v>
      </c>
      <c r="H27" t="s">
        <v>23</v>
      </c>
      <c r="I27" t="s">
        <v>23</v>
      </c>
      <c r="J27" t="n">
        <v>15.0</v>
      </c>
      <c r="K27" t="n">
        <f>SUM(M27:INDEX(M27:XFD27,1,M3))</f>
        <v>0.0</v>
      </c>
      <c r="L27" s="28"/>
    </row>
    <row r="28">
      <c r="A28" t="s">
        <v>129</v>
      </c>
      <c r="B28" t="s">
        <v>130</v>
      </c>
      <c r="C28" t="s">
        <v>131</v>
      </c>
      <c r="D28" t="s">
        <v>132</v>
      </c>
      <c r="E28" t="s">
        <v>133</v>
      </c>
      <c r="F28" t="s">
        <v>21</v>
      </c>
      <c r="G28" t="s">
        <v>22</v>
      </c>
      <c r="H28" t="s">
        <v>23</v>
      </c>
      <c r="I28" t="s">
        <v>23</v>
      </c>
      <c r="J28" t="n">
        <v>10.0</v>
      </c>
      <c r="K28" t="n">
        <f>SUM(M28:INDEX(M28:XFD28,1,M3))</f>
        <v>0.0</v>
      </c>
      <c r="L28" s="28"/>
    </row>
    <row r="29">
      <c r="A29" t="s">
        <v>134</v>
      </c>
      <c r="B29" t="s">
        <v>135</v>
      </c>
      <c r="C29" t="s">
        <v>136</v>
      </c>
      <c r="D29" t="s">
        <v>137</v>
      </c>
      <c r="E29" t="s">
        <v>138</v>
      </c>
      <c r="F29" t="s">
        <v>21</v>
      </c>
      <c r="G29" t="s">
        <v>22</v>
      </c>
      <c r="H29" t="s">
        <v>23</v>
      </c>
      <c r="I29" t="s">
        <v>23</v>
      </c>
      <c r="J29" t="n">
        <v>13.0</v>
      </c>
      <c r="K29" t="n">
        <f>SUM(M29:INDEX(M29:XFD29,1,M3))</f>
        <v>0.0</v>
      </c>
      <c r="L29" s="28"/>
    </row>
    <row r="30">
      <c r="A30" t="s">
        <v>139</v>
      </c>
      <c r="B30" t="s">
        <v>140</v>
      </c>
      <c r="C30" t="s">
        <v>141</v>
      </c>
      <c r="D30" t="s">
        <v>142</v>
      </c>
      <c r="E30" t="s">
        <v>143</v>
      </c>
      <c r="F30" t="s">
        <v>21</v>
      </c>
      <c r="G30" t="s">
        <v>22</v>
      </c>
      <c r="H30" t="s">
        <v>23</v>
      </c>
      <c r="I30" t="s">
        <v>23</v>
      </c>
      <c r="J30" t="n">
        <v>11.0</v>
      </c>
      <c r="K30" t="n">
        <f>SUM(M30:INDEX(M30:XFD30,1,M3))</f>
        <v>0.0</v>
      </c>
      <c r="L30" s="28"/>
    </row>
    <row r="31">
      <c r="A31" t="s">
        <v>144</v>
      </c>
      <c r="B31" t="s">
        <v>145</v>
      </c>
      <c r="C31" t="s">
        <v>146</v>
      </c>
      <c r="D31" t="s">
        <v>147</v>
      </c>
      <c r="E31" t="s">
        <v>148</v>
      </c>
      <c r="F31" t="s">
        <v>21</v>
      </c>
      <c r="G31" t="s">
        <v>22</v>
      </c>
      <c r="H31" t="s">
        <v>23</v>
      </c>
      <c r="I31" t="s">
        <v>23</v>
      </c>
      <c r="J31" t="n">
        <v>11.0</v>
      </c>
      <c r="K31" t="n">
        <f>SUM(M31:INDEX(M31:XFD31,1,M3))</f>
        <v>0.0</v>
      </c>
      <c r="L31" s="28"/>
    </row>
    <row r="32">
      <c r="A32" t="s">
        <v>149</v>
      </c>
      <c r="B32" t="s">
        <v>150</v>
      </c>
      <c r="C32" t="s">
        <v>151</v>
      </c>
      <c r="D32" t="s">
        <v>152</v>
      </c>
      <c r="E32" t="s">
        <v>153</v>
      </c>
      <c r="F32" t="s">
        <v>21</v>
      </c>
      <c r="G32" t="s">
        <v>22</v>
      </c>
      <c r="H32" t="s">
        <v>23</v>
      </c>
      <c r="I32" t="s">
        <v>23</v>
      </c>
      <c r="J32" t="n">
        <v>6.0</v>
      </c>
      <c r="K32" t="n">
        <f>SUM(M32:INDEX(M32:XFD32,1,M3))</f>
        <v>0.0</v>
      </c>
      <c r="L32" s="28"/>
    </row>
    <row r="33">
      <c r="A33" t="s">
        <v>154</v>
      </c>
      <c r="B33" t="s">
        <v>155</v>
      </c>
      <c r="C33" t="s">
        <v>156</v>
      </c>
      <c r="D33" t="s">
        <v>157</v>
      </c>
      <c r="E33" t="s">
        <v>158</v>
      </c>
      <c r="F33" t="s">
        <v>21</v>
      </c>
      <c r="G33" t="s">
        <v>22</v>
      </c>
      <c r="H33" t="s">
        <v>23</v>
      </c>
      <c r="I33" t="s">
        <v>23</v>
      </c>
      <c r="J33" t="n">
        <v>9.0</v>
      </c>
      <c r="K33" t="n">
        <f>SUM(M33:INDEX(M33:XFD33,1,M3))</f>
        <v>0.0</v>
      </c>
      <c r="L33" s="28"/>
    </row>
    <row r="34">
      <c r="A34" t="s">
        <v>159</v>
      </c>
      <c r="B34" t="s">
        <v>160</v>
      </c>
      <c r="C34" t="s">
        <v>161</v>
      </c>
      <c r="D34" t="s">
        <v>162</v>
      </c>
      <c r="E34" t="s">
        <v>163</v>
      </c>
      <c r="F34" t="s">
        <v>21</v>
      </c>
      <c r="G34" t="s">
        <v>22</v>
      </c>
      <c r="H34" t="s">
        <v>23</v>
      </c>
      <c r="I34" t="s">
        <v>23</v>
      </c>
      <c r="J34" t="n">
        <v>6.0</v>
      </c>
      <c r="K34" t="n">
        <f>SUM(M34:INDEX(M34:XFD34,1,M3))</f>
        <v>0.0</v>
      </c>
      <c r="L34" s="28"/>
    </row>
    <row r="35">
      <c r="A35" t="s">
        <v>164</v>
      </c>
      <c r="B35" t="s">
        <v>165</v>
      </c>
      <c r="C35" t="s">
        <v>166</v>
      </c>
      <c r="D35" t="s">
        <v>167</v>
      </c>
      <c r="E35" t="s">
        <v>168</v>
      </c>
      <c r="F35" t="s">
        <v>21</v>
      </c>
      <c r="G35" t="s">
        <v>22</v>
      </c>
      <c r="H35" t="s">
        <v>23</v>
      </c>
      <c r="I35" t="s">
        <v>23</v>
      </c>
      <c r="J35" t="n">
        <v>4.0</v>
      </c>
      <c r="K35" t="n">
        <f>SUM(M35:INDEX(M35:XFD35,1,M3))</f>
        <v>0.0</v>
      </c>
      <c r="L35" s="28"/>
    </row>
    <row r="36">
      <c r="A36" t="s">
        <v>169</v>
      </c>
      <c r="B36" t="s">
        <v>170</v>
      </c>
      <c r="C36" t="s">
        <v>171</v>
      </c>
      <c r="D36" t="s">
        <v>172</v>
      </c>
      <c r="E36" t="s">
        <v>173</v>
      </c>
      <c r="F36" t="s">
        <v>21</v>
      </c>
      <c r="G36" t="s">
        <v>22</v>
      </c>
      <c r="H36" t="s">
        <v>23</v>
      </c>
      <c r="I36" t="s">
        <v>23</v>
      </c>
      <c r="J36" t="n">
        <v>2.0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8.0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4.0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4.0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5.0</v>
      </c>
      <c r="K56" t="n">
        <f>SUM(M56:INDEX(M56:XFD56,1,M3))</f>
        <v>0.0</v>
      </c>
      <c r="L56" s="28"/>
    </row>
    <row r="57">
      <c r="A57" t="s">
        <v>274</v>
      </c>
      <c r="B57" t="s">
        <v>275</v>
      </c>
      <c r="C57" t="s">
        <v>276</v>
      </c>
      <c r="D57" t="s">
        <v>277</v>
      </c>
      <c r="E57" t="s">
        <v>278</v>
      </c>
      <c r="F57" t="s">
        <v>21</v>
      </c>
      <c r="G57" t="s">
        <v>22</v>
      </c>
      <c r="H57" t="s">
        <v>23</v>
      </c>
      <c r="I57" t="s">
        <v>23</v>
      </c>
      <c r="J57" t="n">
        <v>2.0</v>
      </c>
      <c r="K57" t="n">
        <f>SUM(M57:INDEX(M57:XFD57,1,M3))</f>
        <v>0.0</v>
      </c>
      <c r="L57" s="28"/>
    </row>
    <row r="58">
      <c r="A58" t="s">
        <v>279</v>
      </c>
      <c r="B58" t="s">
        <v>280</v>
      </c>
      <c r="C58" t="s">
        <v>281</v>
      </c>
      <c r="D58" t="s">
        <v>282</v>
      </c>
      <c r="E58" t="s">
        <v>283</v>
      </c>
      <c r="F58" t="s">
        <v>21</v>
      </c>
      <c r="G58" t="s">
        <v>22</v>
      </c>
      <c r="H58" t="s">
        <v>23</v>
      </c>
      <c r="I58" t="s">
        <v>23</v>
      </c>
      <c r="J58" t="n">
        <v>28.0</v>
      </c>
      <c r="K58" t="n">
        <f>SUM(M58:INDEX(M58:XFD58,1,M3))</f>
        <v>0.0</v>
      </c>
      <c r="L58" s="28"/>
    </row>
    <row r="59">
      <c r="A59" t="s">
        <v>284</v>
      </c>
      <c r="B59" t="s">
        <v>285</v>
      </c>
      <c r="C59" t="s">
        <v>286</v>
      </c>
      <c r="D59" t="s">
        <v>287</v>
      </c>
      <c r="E59" t="s">
        <v>288</v>
      </c>
      <c r="F59" t="s">
        <v>21</v>
      </c>
      <c r="G59" t="s">
        <v>22</v>
      </c>
      <c r="H59" t="s">
        <v>23</v>
      </c>
      <c r="I59" t="s">
        <v>23</v>
      </c>
      <c r="J59" t="n">
        <v>8.0</v>
      </c>
      <c r="K59" t="n">
        <f>SUM(M59:INDEX(M59:XFD59,1,M3))</f>
        <v>0.0</v>
      </c>
      <c r="L59" s="28"/>
    </row>
    <row r="60">
      <c r="A60" t="s">
        <v>289</v>
      </c>
      <c r="B60" t="s">
        <v>290</v>
      </c>
      <c r="C60" t="s">
        <v>291</v>
      </c>
      <c r="D60" t="s">
        <v>292</v>
      </c>
      <c r="E60" t="s">
        <v>293</v>
      </c>
      <c r="F60" t="s">
        <v>21</v>
      </c>
      <c r="G60" t="s">
        <v>22</v>
      </c>
      <c r="H60" t="s">
        <v>23</v>
      </c>
      <c r="I60" t="s">
        <v>23</v>
      </c>
      <c r="J60" t="n">
        <v>5.0</v>
      </c>
      <c r="K60" t="n">
        <f>SUM(M60:INDEX(M60:XFD60,1,M3))</f>
        <v>0.0</v>
      </c>
      <c r="L60" s="28"/>
    </row>
    <row r="61">
      <c r="A61" t="s">
        <v>294</v>
      </c>
      <c r="B61" t="s">
        <v>295</v>
      </c>
      <c r="C61" t="s">
        <v>296</v>
      </c>
      <c r="D61" t="s">
        <v>297</v>
      </c>
      <c r="E61" t="s">
        <v>298</v>
      </c>
      <c r="F61" t="s">
        <v>21</v>
      </c>
      <c r="G61" t="s">
        <v>22</v>
      </c>
      <c r="H61" t="s">
        <v>23</v>
      </c>
      <c r="I61" t="s">
        <v>23</v>
      </c>
      <c r="J61" t="n">
        <v>10.0</v>
      </c>
      <c r="K61" t="n">
        <f>SUM(M61:INDEX(M61:XFD61,1,M3))</f>
        <v>0.0</v>
      </c>
      <c r="L61" s="28"/>
    </row>
    <row r="62">
      <c r="A62" t="s">
        <v>299</v>
      </c>
      <c r="B62" t="s">
        <v>300</v>
      </c>
      <c r="C62" t="s">
        <v>301</v>
      </c>
      <c r="D62" t="s">
        <v>302</v>
      </c>
      <c r="E62" t="s">
        <v>303</v>
      </c>
      <c r="F62" t="s">
        <v>21</v>
      </c>
      <c r="G62" t="s">
        <v>22</v>
      </c>
      <c r="H62" t="s">
        <v>23</v>
      </c>
      <c r="I62" t="s">
        <v>23</v>
      </c>
      <c r="J62" t="n">
        <v>5.0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5.0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1.0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1.0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10.0</v>
      </c>
      <c r="K70" t="n">
        <f>SUM(M70:INDEX(M70:XFD70,1,M3))</f>
        <v>0.0</v>
      </c>
      <c r="L70" s="28"/>
    </row>
    <row r="71">
      <c r="A71" t="s">
        <v>344</v>
      </c>
      <c r="B71" t="s">
        <v>345</v>
      </c>
      <c r="C71" t="s">
        <v>346</v>
      </c>
      <c r="D71" t="s">
        <v>347</v>
      </c>
      <c r="E71" t="s">
        <v>348</v>
      </c>
      <c r="F71" t="s">
        <v>21</v>
      </c>
      <c r="G71" t="s">
        <v>22</v>
      </c>
      <c r="H71" t="s">
        <v>23</v>
      </c>
      <c r="I71" t="s">
        <v>23</v>
      </c>
      <c r="J71" t="n">
        <v>8.0</v>
      </c>
      <c r="K71" t="n">
        <f>SUM(M71:INDEX(M71:XFD71,1,M3))</f>
        <v>0.0</v>
      </c>
      <c r="L71" s="28"/>
    </row>
    <row r="72">
      <c r="A72" t="s">
        <v>349</v>
      </c>
      <c r="B72" t="s">
        <v>350</v>
      </c>
      <c r="C72" t="s">
        <v>351</v>
      </c>
      <c r="D72" t="s">
        <v>352</v>
      </c>
      <c r="E72" t="s">
        <v>353</v>
      </c>
      <c r="F72" t="s">
        <v>21</v>
      </c>
      <c r="G72" t="s">
        <v>22</v>
      </c>
      <c r="H72" t="s">
        <v>23</v>
      </c>
      <c r="I72" t="s">
        <v>23</v>
      </c>
      <c r="J72" t="n">
        <v>8.0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5.0</v>
      </c>
      <c r="K74" t="n">
        <f>SUM(M74:INDEX(M74:XFD74,1,M3))</f>
        <v>0.0</v>
      </c>
      <c r="L74" s="28"/>
    </row>
    <row r="75">
      <c r="A75" t="s">
        <v>364</v>
      </c>
      <c r="B75" t="s">
        <v>365</v>
      </c>
      <c r="C75" t="s">
        <v>366</v>
      </c>
      <c r="D75" t="s">
        <v>367</v>
      </c>
      <c r="E75" t="s">
        <v>368</v>
      </c>
      <c r="F75" t="s">
        <v>21</v>
      </c>
      <c r="G75" t="s">
        <v>22</v>
      </c>
      <c r="H75" t="s">
        <v>23</v>
      </c>
      <c r="I75" t="s">
        <v>23</v>
      </c>
      <c r="J75" t="n">
        <v>8.0</v>
      </c>
      <c r="K75" t="n">
        <f>SUM(M75:INDEX(M75:XFD75,1,M3))</f>
        <v>0.0</v>
      </c>
      <c r="L75" s="28"/>
    </row>
    <row r="76" ht="8.0" customHeight="true">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row>
    <row r="77">
      <c r="A77" t="s" s="32">
        <v>369</v>
      </c>
      <c r="B77" s="33"/>
      <c r="C77" s="34"/>
      <c r="D77" s="35"/>
      <c r="E77" s="36"/>
      <c r="F77" s="37"/>
      <c r="G77" s="38"/>
      <c r="H77" s="39"/>
      <c r="I77" s="40"/>
      <c r="J77" s="41"/>
      <c r="K77" s="42"/>
      <c r="L77" s="43"/>
      <c r="M77" t="n" s="44">
        <f>IF(M3&gt;=1,"P1 - B1","")</f>
        <v>0.0</v>
      </c>
      <c r="N77" t="n" s="45">
        <f>IF(M3&gt;=2,"P1 - B2","")</f>
        <v>0.0</v>
      </c>
      <c r="O77" t="n" s="46">
        <f>IF(M3&gt;=3,"P1 - B3","")</f>
        <v>0.0</v>
      </c>
      <c r="P77" t="n" s="47">
        <f>IF(M3&gt;=4,"P1 - B4","")</f>
        <v>0.0</v>
      </c>
      <c r="Q77" t="n" s="48">
        <f>IF(M3&gt;=5,"P1 - B5","")</f>
        <v>0.0</v>
      </c>
      <c r="R77" t="n" s="49">
        <f>IF(M3&gt;=6,"P1 - B6","")</f>
        <v>0.0</v>
      </c>
      <c r="S77" t="n" s="50">
        <f>IF(M3&gt;=7,"P1 - B7","")</f>
        <v>0.0</v>
      </c>
      <c r="T77" t="n" s="51">
        <f>IF(M3&gt;=8,"P1 - B8","")</f>
        <v>0.0</v>
      </c>
      <c r="U77" t="n" s="52">
        <f>IF(M3&gt;=9,"P1 - B9","")</f>
        <v>0.0</v>
      </c>
      <c r="V77" t="n" s="53">
        <f>IF(M3&gt;=10,"P1 - B10","")</f>
        <v>0.0</v>
      </c>
      <c r="W77" t="n" s="54">
        <f>IF(M3&gt;=11,"P1 - B11","")</f>
        <v>0.0</v>
      </c>
      <c r="X77" t="n" s="55">
        <f>IF(M3&gt;=12,"P1 - B12","")</f>
        <v>0.0</v>
      </c>
      <c r="Y77" t="n" s="56">
        <f>IF(M3&gt;=13,"P1 - B13","")</f>
        <v>0.0</v>
      </c>
      <c r="Z77" t="n" s="57">
        <f>IF(M3&gt;=14,"P1 - B14","")</f>
        <v>0.0</v>
      </c>
      <c r="AA77" t="n" s="58">
        <f>IF(M3&gt;=15,"P1 - B15","")</f>
        <v>0.0</v>
      </c>
      <c r="AB77" t="n" s="59">
        <f>IF(M3&gt;=16,"P1 - B16","")</f>
        <v>0.0</v>
      </c>
      <c r="AC77" t="n" s="60">
        <f>IF(M3&gt;=17,"P1 - B17","")</f>
        <v>0.0</v>
      </c>
      <c r="AD77" t="n" s="61">
        <f>IF(M3&gt;=18,"P1 - B18","")</f>
        <v>0.0</v>
      </c>
      <c r="AE77" t="n" s="62">
        <f>IF(M3&gt;=19,"P1 - B19","")</f>
        <v>0.0</v>
      </c>
      <c r="AF77" t="n" s="63">
        <f>IF(M3&gt;=20,"P1 - B20","")</f>
        <v>0.0</v>
      </c>
      <c r="AG77" t="n" s="64">
        <f>IF(M3&gt;=21,"P1 - B21","")</f>
        <v>0.0</v>
      </c>
      <c r="AH77" t="n" s="65">
        <f>IF(M3&gt;=22,"P1 - B22","")</f>
        <v>0.0</v>
      </c>
      <c r="AI77" t="n" s="66">
        <f>IF(M3&gt;=23,"P1 - B23","")</f>
        <v>0.0</v>
      </c>
      <c r="AJ77" t="n" s="67">
        <f>IF(M3&gt;=24,"P1 - B24","")</f>
        <v>0.0</v>
      </c>
      <c r="AK77" t="n" s="68">
        <f>IF(M3&gt;=25,"P1 - B25","")</f>
        <v>0.0</v>
      </c>
    </row>
    <row r="78">
      <c r="A78" t="s" s="70">
        <v>370</v>
      </c>
      <c r="B78" s="71"/>
      <c r="C78" s="72"/>
      <c r="D78" s="73"/>
      <c r="E78" s="74"/>
      <c r="F78" s="75"/>
      <c r="G78" s="76"/>
      <c r="H78" s="77"/>
      <c r="I78" s="78"/>
      <c r="J78" s="79"/>
      <c r="K78" s="80"/>
      <c r="L78" s="81"/>
    </row>
    <row r="79">
      <c r="A79" t="s" s="83">
        <v>371</v>
      </c>
      <c r="B79" s="84"/>
      <c r="C79" s="85"/>
      <c r="D79" s="86"/>
      <c r="E79" s="87"/>
      <c r="F79" s="88"/>
      <c r="G79" s="89"/>
      <c r="H79" s="90"/>
      <c r="I79" s="91"/>
      <c r="J79" s="92"/>
      <c r="K79" s="93"/>
      <c r="L79" s="94"/>
    </row>
    <row r="80">
      <c r="A80" t="s" s="96">
        <v>372</v>
      </c>
      <c r="B80" s="97"/>
      <c r="C80" s="98"/>
      <c r="D80" s="99"/>
      <c r="E80" s="100"/>
      <c r="F80" s="101"/>
      <c r="G80" s="102"/>
      <c r="H80" s="103"/>
      <c r="I80" s="104"/>
      <c r="J80" s="105"/>
      <c r="K80" s="106"/>
      <c r="L80" s="107"/>
    </row>
    <row r="81">
      <c r="A81" t="s" s="109">
        <v>373</v>
      </c>
      <c r="B81" s="110"/>
      <c r="C81" s="111"/>
      <c r="D81" s="112"/>
      <c r="E81" s="113"/>
      <c r="F81" s="114"/>
      <c r="G81" s="115"/>
      <c r="H81" s="116"/>
      <c r="I81" s="117"/>
      <c r="J81" s="118"/>
      <c r="K81" s="119"/>
      <c r="L81" s="120"/>
    </row>
    <row r="82" ht="8.0" customHeight="true">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row>
    <row r="83"/>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6:AK76"/>
    <mergeCell ref="A77:L77"/>
    <mergeCell ref="A78:L78"/>
    <mergeCell ref="A79:L79"/>
    <mergeCell ref="A80:L80"/>
    <mergeCell ref="A81:L81"/>
    <mergeCell ref="A82:AK82"/>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76 N6:N76 O6:O76 P6:P76 Q6:Q76 R6:R76 S6:S76 T6:T76 U6:U76 V6:V76 W6:W76 X6:X76 Y6:Y76 Z6:Z76 AA6:AA76 AB6:AB76 AC6:AC76 AD6:AD76 AE6:AE76 AF6:AF76 AG6:AG76 AH6:AH76 AI6:AI76 AJ6:AJ76 AK6:AK76" allowBlank="true" errorStyle="stop" showErrorMessage="true" errorTitle="Validation error" error="Enter a whole number greater than or equal to 0">
      <formula1>0</formula1>
    </dataValidation>
    <dataValidation type="decimal" operator="greaterThan" sqref="M78:M81 N78:N81 O78:O81 P78:P81 Q78:Q81 R78:R81 S78:S81 T78:T81 U78:U81 V78:V81 W78:W81 X78:X81 Y78:Y81 Z78:Z81 AA78:AA81 AB78:AB81 AC78:AC81 AD78:AD81 AE78:AE81 AF78:AF81 AG78:AG81 AH78:AH81 AI78:AI81 AJ78:AJ81 AK78:AK81"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374</v>
      </c>
    </row>
    <row r="2">
      <c r="A2" t="s" s="122">
        <v>375</v>
      </c>
    </row>
    <row r="3">
      <c r="A3" t="s" s="123">
        <v>376</v>
      </c>
    </row>
    <row r="4">
      <c r="A4" t="s" s="124">
        <v>377</v>
      </c>
    </row>
    <row r="5">
      <c r="A5" t="s" s="125">
        <v>378</v>
      </c>
    </row>
    <row r="6">
      <c r="A6" t="s" s="126">
        <v>379</v>
      </c>
    </row>
    <row r="7">
      <c r="A7" t="s" s="127">
        <v>380</v>
      </c>
    </row>
    <row r="8">
      <c r="A8" t="s" s="128">
        <v>381</v>
      </c>
    </row>
    <row r="9">
      <c r="A9" t="s" s="129">
        <v>382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383</v>
      </c>
      <c r="B1" t="s" s="131">
        <v>384</v>
      </c>
    </row>
    <row r="2">
      <c r="A2" t="s" s="132">
        <v>385</v>
      </c>
      <c r="B2" t="s" s="133">
        <v>386</v>
      </c>
    </row>
    <row r="3">
      <c r="A3" t="s" s="134">
        <v>387</v>
      </c>
      <c r="B3" t="s" s="135">
        <v>388</v>
      </c>
    </row>
    <row r="4">
      <c r="A4" t="s" s="136">
        <v>389</v>
      </c>
      <c r="B4" t="s" s="137">
        <v>390</v>
      </c>
    </row>
    <row r="5">
      <c r="A5" t="s" s="138">
        <v>391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2025-03-04T11:46:07Z</dcterms:created>
  <dc:creator>Apache POI</dc:creator>
</cp:coreProperties>
</file>