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<sst xmlns="http://schemas.openxmlformats.org/spreadsheetml/2006/main" count="687" uniqueCount="402">
  <si>
    <t>Provide the box details for this pack group below. See the instructions sheet if you have questions.</t>
  </si>
  <si>
    <t>Pack group: 1</t>
  </si>
  <si>
    <t>pg1257b493-adcf-4752-a7b6-cb204b149ef5</t>
  </si>
  <si>
    <t>Total SKUs: 72 (230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</si>
  <si>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</si>
  <si>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</si>
  <si>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</si>
  <si>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</si>
  <si>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</si>
  <si>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</si>
  <si>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</si>
  <si>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</si>
  <si>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</si>
  <si>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</si>
  <si>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</si>
  <si>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</si>
  <si>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</si>
  <si>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</si>
  <si>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pkd7ddff95-cdce-4832-a03f-54c5833f10a2</t>
  </si>
  <si>
    <t>B083QL6RCC</t>
  </si>
  <si>
    <t>X002FMJBYX</t>
  </si>
  <si>
    <t>NewItem</t>
  </si>
  <si>
    <t>Labeling,Poly bagging</t>
  </si>
  <si>
    <t>By seller</t>
  </si>
  <si>
    <t>DE-BFirstMommyMTS-XXL</t>
  </si>
  <si>
    <t>Decrum Plus Size Cute Pregnancy Tops for Women - Soft Maternity T Shirts for Women [40022016-AL] | Black, XXL</t>
  </si>
  <si>
    <t>pk8c444eb6-85e1-45b9-8a1e-bf8a4beadfd5</t>
  </si>
  <si>
    <t>B083QJYZ2J</t>
  </si>
  <si>
    <t>X002FMJ7GF</t>
  </si>
  <si>
    <t>DE-DBlueStrpdCrwNckSHS-L</t>
  </si>
  <si>
    <t>Decrum Mens Blue Stripe T Shirt Casual Jersey - Camisetas para Hombre Short Sleeve Shirt [40014214] | Denim Blue, L</t>
  </si>
  <si>
    <t>pkca593865-274c-4d52-b2e8-6d35918c7eb4</t>
  </si>
  <si>
    <t>B0D89YPVJ9</t>
  </si>
  <si>
    <t>X004AWPH2V</t>
  </si>
  <si>
    <t>DE-DBlueStrpdCrwNckSHS-M</t>
  </si>
  <si>
    <t>Decrum Mens Blue Shirt Stripe Casual Jersey - Short Sleeve Mens Crew Neck Two Tone Tshirts [40014213] | Denim Blue, M</t>
  </si>
  <si>
    <t>pk9318909f-a4f0-4742-952e-419ce72ca79e</t>
  </si>
  <si>
    <t>B0D89Y5V96</t>
  </si>
  <si>
    <t>X004AWGJXR</t>
  </si>
  <si>
    <t>DE-LGSMVNeckSet3-L</t>
  </si>
  <si>
    <t>Mens Long Sleeve Shirt Full Sleeve Casual Style T Shirts for Men Pack [4BUN00024] | LGS MenV Set 3, L</t>
  </si>
  <si>
    <t>pk1fe924e3-85ef-4d08-bc5c-6bd54d2d9b63</t>
  </si>
  <si>
    <t>B08DHQFFR8</t>
  </si>
  <si>
    <t>X002LEZFBN</t>
  </si>
  <si>
    <t>DE-LGSMVNeckSet3-M</t>
  </si>
  <si>
    <t>Soft Cotton Long Sleeve V Neck T Shirt Men [4BUN00023] | LGS MenV Set 3, M</t>
  </si>
  <si>
    <t>pk4c2296bb-42c9-49f2-a941-24b2c46889e2</t>
  </si>
  <si>
    <t>B08DHK5LYK</t>
  </si>
  <si>
    <t>X002LF4YMX</t>
  </si>
  <si>
    <t>DE-LGSMVNeckSet36-L</t>
  </si>
  <si>
    <t>V Neck Long Sleeve Mens Tshirts Multipack - Soft Comfortable Full Sleeves Mens t Shirts Pack [4BUN00364] | LGS MenV Set 36, L</t>
  </si>
  <si>
    <t>pkb6a36963-7b28-419c-b0b1-ca64bf1ef6a3</t>
  </si>
  <si>
    <t>B0CN4PPGB4</t>
  </si>
  <si>
    <t>X0041C07IT</t>
  </si>
  <si>
    <t>DE-LGSMVNeckSet8-L</t>
  </si>
  <si>
    <t>Mens Long Sleeve Shirt Full Sleeve Casual Style | [4BUN00084] LGS MenV Set 8, L</t>
  </si>
  <si>
    <t>pk206f897a-02e5-4f53-9ed0-ebfa8355796e</t>
  </si>
  <si>
    <t>B0B756PKGT</t>
  </si>
  <si>
    <t>X003BLHU3V</t>
  </si>
  <si>
    <t>DE-LGSMVNeckSet8-S</t>
  </si>
  <si>
    <t>Mens Long Sleeve Tshirts - Plain t Shirts for Men Pack | [4BUN00082] LGS MenV Set 8, S</t>
  </si>
  <si>
    <t>pk47c1194f-ea4e-4782-a9f4-602b271f5a67</t>
  </si>
  <si>
    <t>B0B75411Z6</t>
  </si>
  <si>
    <t>X003BLHTZP</t>
  </si>
  <si>
    <t>DE-LGSMVNeckSet8-XL</t>
  </si>
  <si>
    <t>Soft Cotton Long Sleeve V Neck T Shirts Mens - t Shirts for Men Pack | [4BUN00085] LGS MenV Set 8, XL</t>
  </si>
  <si>
    <t>pkee36fcca-bc76-498d-8834-e8e2a3179f52</t>
  </si>
  <si>
    <t>B0B754B3GW</t>
  </si>
  <si>
    <t>X003BLHULN</t>
  </si>
  <si>
    <t>DE-LGSMVNeckSet8NW-M</t>
  </si>
  <si>
    <t>Men Long Sleeve Shirt - Mens V-Neck Long Sleeves Shirts | [4BUN00083] LGS MenV Set 8, M</t>
  </si>
  <si>
    <t>pkb0abc6c5-f638-4347-a57c-abe5577f77bc</t>
  </si>
  <si>
    <t>B0CNLWTW38</t>
  </si>
  <si>
    <t>X0041LJNFN</t>
  </si>
  <si>
    <t>DE-LGSMVNeckSet9-L</t>
  </si>
  <si>
    <t>Mens Long Sleeve Shirt Full Sleeve Casual Style | [4BUN00094] LGS MenV Set 9, L</t>
  </si>
  <si>
    <t>pk5ec523ce-b22a-4b6e-8251-d300eeca11e9</t>
  </si>
  <si>
    <t>B0B754JJXT</t>
  </si>
  <si>
    <t>X003BLDXFF</t>
  </si>
  <si>
    <t>DE-LGSVNckMltGrn-XL</t>
  </si>
  <si>
    <t>Green Long Sleeve V Neck T Shirt Men - Long Sleeve Tee Shirts for Men [40001165] (N) | LGS Military Green, XL</t>
  </si>
  <si>
    <t>pka0ff171a-b6e6-492a-bbef-07ea67287457</t>
  </si>
  <si>
    <t>B0BS3NQFZH</t>
  </si>
  <si>
    <t>X003M5DUD5</t>
  </si>
  <si>
    <t>DE-LGSVNckWhite-XXL</t>
  </si>
  <si>
    <t>Mens White Long Sleeve Shirt - Mens Long Sleeve V Neck T Shirts [40001176] (N) | LGS White, XXL</t>
  </si>
  <si>
    <t>pk23d8419e-78ee-46b5-be70-547351011015</t>
  </si>
  <si>
    <t>B0BS3P8SLX</t>
  </si>
  <si>
    <t>X003M5DUDF</t>
  </si>
  <si>
    <t>DE-MBseblRglnChrclLGS-XL</t>
  </si>
  <si>
    <t>Decrum Grey and Black Soft Cotton Jersey Long Sleeve Raglan Shirt Men Basebal Tee Striped [40042055] | Men Grey&amp;Blk Striped Rgln, XL</t>
  </si>
  <si>
    <t>pkc29a66a5-897e-4e3b-9d02-b59d1b315017</t>
  </si>
  <si>
    <t>B09M6CYMN5</t>
  </si>
  <si>
    <t>X0032WZRD9</t>
  </si>
  <si>
    <t>DE-MBseblRglnDBluLGS-3XL</t>
  </si>
  <si>
    <t>Decrum Raglan Shirt Men - Soft Sports Jersey Mens Long Sleeve T Shirts | [40200217] Men DBLU&amp;HthrGry Striped Rgln, 3XL</t>
  </si>
  <si>
    <t>pk4178884c-3e36-4b13-a325-f5094c6d6b08</t>
  </si>
  <si>
    <t>B0D89YRNC7</t>
  </si>
  <si>
    <t>X004AWM4TZ</t>
  </si>
  <si>
    <t>DE-MBseblRglnHethrChrcl-XS</t>
  </si>
  <si>
    <t>Decrum Heather and Charcoal - Soft Cotton Striped Baseball Jersey Mens Long Sleeve T Shirts | [40042041] Men Heathr&amp;CHRCL Striped Rgln, XS</t>
  </si>
  <si>
    <t>pkfb8ffac7-04c8-4082-971e-c3a4d6cc9434</t>
  </si>
  <si>
    <t>B0BWF7R1TL</t>
  </si>
  <si>
    <t>X003Q3ZFV3</t>
  </si>
  <si>
    <t>DE-MBseblRglnYlwLGS-XS</t>
  </si>
  <si>
    <t>Decrum Raglan Shirt Men - Soft Sports Jersey Long Sleeve Baseball Shirts for Men | [40199081] Men YLW&amp;Blk Striped Rgln, XS</t>
  </si>
  <si>
    <t>pkdb678c70-7288-48da-965b-28c9121488db</t>
  </si>
  <si>
    <t>B0D8B4Z46M</t>
  </si>
  <si>
    <t>X004AWPJ0B</t>
  </si>
  <si>
    <t>DE-MMrn&amp;WhtHdedVrsty-XL</t>
  </si>
  <si>
    <t>Decrum Hooded Varsity Jacket Men - High School Bomber Style Baseball Jackets for Men [40170175] | Maroon &amp; White, XL</t>
  </si>
  <si>
    <t>pke949cc4d-7386-4b71-b497-67b2b70fa48b</t>
  </si>
  <si>
    <t>B0CJRVK8K2</t>
  </si>
  <si>
    <t>X003Z9QO63</t>
  </si>
  <si>
    <t>DE-MRedHenley-3XL</t>
  </si>
  <si>
    <t>Decrum Mens Red Long Sleeve Shirt - Camisetas para Hombre Full Sleeve Henley Style [40005027] | Henley, 3XL</t>
  </si>
  <si>
    <t>pke347c911-c497-4716-83c0-302ee545a99e</t>
  </si>
  <si>
    <t>B0BWF5Y3H9</t>
  </si>
  <si>
    <t>X003Q3ZFSB</t>
  </si>
  <si>
    <t>DE-MRglnBlk&amp;WhtLGS-XXL</t>
  </si>
  <si>
    <t>Decrum Raglan Shirt Men - Soft Mens Long Sleeve T Shirts [40128016] | Black&amp;White,XXL</t>
  </si>
  <si>
    <t>pkdf736e8d-dfd5-44cd-8c91-2b7fe588fda4</t>
  </si>
  <si>
    <t>B0C1SQ7J4P</t>
  </si>
  <si>
    <t>X003S4EL5L</t>
  </si>
  <si>
    <t>DE-MRglnHnlyYlwLGS-L</t>
  </si>
  <si>
    <t>Decrum Long Sleeve Shirts for Men - Mens Casual Baseball Raglan Style Black and Yellow Shirt (N) | [40086084] Black and Yellow, L</t>
  </si>
  <si>
    <t>pke0258c09-207f-4dc3-bd9a-6e0599a1b3cd</t>
  </si>
  <si>
    <t>B0BFBKJGBG</t>
  </si>
  <si>
    <t>X003E638VL</t>
  </si>
  <si>
    <t>DE-MRglnHnlyYlwLGS-M</t>
  </si>
  <si>
    <t>Decrum Mens Long Sleeve T Shirt - Full Sleeves Casual Baseball Fashion Raglan Yellow and Black T-Shirts (N) | [40086083] Black and Yellow, M</t>
  </si>
  <si>
    <t>pk0b39345e-04f1-4212-8236-a356f1da99ba</t>
  </si>
  <si>
    <t>B0BFBLDH58</t>
  </si>
  <si>
    <t>X003E635G9</t>
  </si>
  <si>
    <t>DE-MRglnHnlyYlwLGS-S</t>
  </si>
  <si>
    <t>Decrum Long Sleeve Shirts for Men - Full Sleeves Fashion Baseball Raglan Yellow and Black Shirt Mens (N) | [40086082] Black and Yellow, S</t>
  </si>
  <si>
    <t>pk7b4a94e2-696f-458f-ac82-b54d5300950b</t>
  </si>
  <si>
    <t>B0BFBK5ZTW</t>
  </si>
  <si>
    <t>X003E6358R</t>
  </si>
  <si>
    <t>DE-MRglnYellowLGS-XXL</t>
  </si>
  <si>
    <t>Decrum Soft Cotton Baseball Shirts - Long Sleeve Yellow Raglan Shirt Men [40145086] | Men Yellow&amp;Blk Rgln, 2XL</t>
  </si>
  <si>
    <t>pkffc264cd-30df-4256-8e88-ac712b10cee5</t>
  </si>
  <si>
    <t>B0CF1T9XBM</t>
  </si>
  <si>
    <t>X003XMDTTR</t>
  </si>
  <si>
    <t>DE-MRylblu&amp;whtHdedVrsty-M</t>
  </si>
  <si>
    <t>Decrum Hooded Varsity Jacket Men - High School Bomber Style Baseball Jackets for Men [40171173] | Royal Blue &amp; White, M</t>
  </si>
  <si>
    <t>pkb5bc5764-8288-43f4-b8ad-262241bc8c4b</t>
  </si>
  <si>
    <t>B0CJRWHNZ1</t>
  </si>
  <si>
    <t>X003Z9QNS7</t>
  </si>
  <si>
    <t>DE-MTS-HthrPnkRnckHrtFt-SHS-XL</t>
  </si>
  <si>
    <t>Decrum Momma Pink Maternity Tshirts for Women - Wife Mom to be Shirt [40022205-AM] | HrtFot Pink, XL</t>
  </si>
  <si>
    <t>pk667da19d-2d4a-4f5c-9ed4-2fe56c99c2e9</t>
  </si>
  <si>
    <t>B0BQR84R5H</t>
  </si>
  <si>
    <t>X003KSQN9R</t>
  </si>
  <si>
    <t>DE-NEWCOMNG-XXL</t>
  </si>
  <si>
    <t>Pregnancy Must Haves Gifts for Mom Plus Size - Maternity Shirts for Women [40022016-AK] | Black, XXL</t>
  </si>
  <si>
    <t>pk391b42ab-9b53-401b-be75-dfd2b094bcf2</t>
  </si>
  <si>
    <t>B093GYDX9D</t>
  </si>
  <si>
    <t>X002VT0QW1</t>
  </si>
  <si>
    <t>DE-NEWLGSMVNeckSet2-XXL</t>
  </si>
  <si>
    <t>Long Sleeve Shirt Men - Full Sleeve T Shirts Men [4BUN00066] | LGS MenV Set 2, XXL</t>
  </si>
  <si>
    <t>pk80c8fc5d-ef26-4373-9dfa-86bfbdff0c04</t>
  </si>
  <si>
    <t>B08P75LSML</t>
  </si>
  <si>
    <t>X002R6UAD3</t>
  </si>
  <si>
    <t>DE-NEWLGSMVNeckSet2NEW-XL</t>
  </si>
  <si>
    <t>Soft Cotton Long Sleeve V Neck T Shirts Mens - T Shirts for Men Pack [4BUN00065] | LGS MenV Set 2, XL</t>
  </si>
  <si>
    <t>pkad833dd4-4fee-4b21-bc20-10156e8dff83</t>
  </si>
  <si>
    <t>B09NGRP521</t>
  </si>
  <si>
    <t>X0033M86PT</t>
  </si>
  <si>
    <t>DE-NW-LGSMVNeckSet2-L</t>
  </si>
  <si>
    <t>Mens Long Sleeve Shirt Full Sleeve Casual Style Men Tshirt Pack [4BUN00064] | LGS MenV Set 2, L</t>
  </si>
  <si>
    <t>pkb9fd1c3b-a418-4d62-ba98-5b48e19dee09</t>
  </si>
  <si>
    <t>B0BGS5QC3R</t>
  </si>
  <si>
    <t>X003EWR0Z5</t>
  </si>
  <si>
    <t>DE-New2249513</t>
  </si>
  <si>
    <t>Decrum Black Red Bomber Jacket Men Letterman Men's Varsity Jackets Mens Baseball [40020025] | Plain Red Sleve, XL</t>
  </si>
  <si>
    <t>pk3fc9ec59-8374-498e-81b5-d8cd300f60fa</t>
  </si>
  <si>
    <t>B08CDTC1G7</t>
  </si>
  <si>
    <t>X002LWXLY3</t>
  </si>
  <si>
    <t>DE-REDHRTNDFOOTW-XXL</t>
  </si>
  <si>
    <t>Red Maternity Graphic Tops - Pregnancy Announcement Shirts [40022026-AM] | Heart and Foot, XXL</t>
  </si>
  <si>
    <t>pk306df8fa-99f9-46e2-b5af-5fa839d21826</t>
  </si>
  <si>
    <t>B07YSKCYXX</t>
  </si>
  <si>
    <t>X002C4EXKV</t>
  </si>
  <si>
    <t>DE-W-VARSITY-BLWH-3XL</t>
  </si>
  <si>
    <t>Decrum Bomber Jackets For Women – Team School Women's Letterman Jacket | [40161177] Black And White CRP, 3XL</t>
  </si>
  <si>
    <t>pk2a40d3f3-d7e0-42ad-a6c0-2226aaced6d3</t>
  </si>
  <si>
    <t>B0CHYKWB8D</t>
  </si>
  <si>
    <t>X003Z9MV6Z</t>
  </si>
  <si>
    <t>DE-W-VARSITY-GrnWH-L</t>
  </si>
  <si>
    <t>Decrum Softshell Varsity Bomber Jacket Women - Lightweight Bomber Jackets Womens | [40184174] Green And White CRP, L</t>
  </si>
  <si>
    <t>pk03b170b2-f9e8-43c1-b3f8-d086d4afcd0d</t>
  </si>
  <si>
    <t>B0CQRMHG12</t>
  </si>
  <si>
    <t>X0042V1XQJ</t>
  </si>
  <si>
    <t>DE-W-VARSITY-GrnWH-XL</t>
  </si>
  <si>
    <t>Decrum University Women Varsity Bomber Jackets – Soft Shell High School Letterman Jacket | [40184175] Green And White CRP, XL</t>
  </si>
  <si>
    <t>pkf3b071d9-9522-4c91-9a9d-5cf27877fae6</t>
  </si>
  <si>
    <t>B0CQRMMM6N</t>
  </si>
  <si>
    <t>X0042V1XO1</t>
  </si>
  <si>
    <t>DE-W-VARSITY-GrnWH-XXL</t>
  </si>
  <si>
    <t>Decrum Stylish Varsity Jacket Women Crop – Saint Patricks Day Outfit Women| [40184176] Green And White CRP, XXL</t>
  </si>
  <si>
    <t>pk1e785f86-1aa7-4856-aa1e-31eaeab0c4e6</t>
  </si>
  <si>
    <t>B0CQRLX6X5</t>
  </si>
  <si>
    <t>X0042V2AJN</t>
  </si>
  <si>
    <t>DE-W-VARSITY-RBWH-L</t>
  </si>
  <si>
    <t>Decrum Softshell Varsity Bomber Jacket Women - Lightweight Bomber Jackets Womens | [40159174] Royal Blue And White CRP, L</t>
  </si>
  <si>
    <t>pkc2bb90cd-f682-4322-870c-67cd9bee922a</t>
  </si>
  <si>
    <t>B0CHYLRHFN</t>
  </si>
  <si>
    <t>X003Z9FL35</t>
  </si>
  <si>
    <t>DE-W-VARSITY-RBWH-XL</t>
  </si>
  <si>
    <t>Decrum University Women Varsity Bomber Jackets – Soft Shell High School Letterman Jacket | [40159175] Royal Blue And White CRP, XL</t>
  </si>
  <si>
    <t>pk97ede9bd-2051-497e-87f8-395e79e2bc21</t>
  </si>
  <si>
    <t>B0CHYLJLJJ</t>
  </si>
  <si>
    <t>X003Z9K897</t>
  </si>
  <si>
    <t>DE-W-VARSITY-RDWH-XL</t>
  </si>
  <si>
    <t>Decrum University Women Varsity Bomber Jackets – Soft Shell High School Letterman Jacket | [40158175] Red And White CRP, XL</t>
  </si>
  <si>
    <t>pk04d1991d-6be8-4384-a15f-8832cd06fa9d</t>
  </si>
  <si>
    <t>B0CHYLYD9F</t>
  </si>
  <si>
    <t>X003Z9FLCV</t>
  </si>
  <si>
    <t>DE-WBLk&amp;YLWHddVar-L</t>
  </si>
  <si>
    <t>Decrum Womens Bomber Jacket - Light Weight Jackets Womens [40115084] (N) | Black &amp; Yellow, L</t>
  </si>
  <si>
    <t>pk1d081127-528e-4edb-981a-a3ebea81d522</t>
  </si>
  <si>
    <t>B0BXXTC1SK</t>
  </si>
  <si>
    <t>X003QSGT2H</t>
  </si>
  <si>
    <t>DE-WBlk&amp;WhtHddVar-S</t>
  </si>
  <si>
    <t>Decrum Varsity Jacket Women - Womens Jackets Lightweight Trendy [40115172] (N) | Black &amp; White, S</t>
  </si>
  <si>
    <t>pkd83b9bb5-9771-402e-8039-08182c4da03d</t>
  </si>
  <si>
    <t>B0BXXV3WCN</t>
  </si>
  <si>
    <t>X003QSGT1X</t>
  </si>
  <si>
    <t>DE-WBlkRglnQtrSlvePnkBse-L</t>
  </si>
  <si>
    <t>Decrum Pink and Black Soft Poly Cotton Baseball Jersey 3/4 Sleeve Womens Raglan Shirt | [40154014] Pink, L</t>
  </si>
  <si>
    <t>pkfed09114-f129-4261-94da-b0883c8f7f95</t>
  </si>
  <si>
    <t>B0CW6GFVNR</t>
  </si>
  <si>
    <t>X004555F07</t>
  </si>
  <si>
    <t>DE-WBlkRglnQtrSlvePnkBse-S</t>
  </si>
  <si>
    <t>Decrum Pink and Black Soft Poly Cotton Baseball Shirts Jersey Womens Raglan 3/4 Sleeve Shirts for Women | [40154012] Pink, S</t>
  </si>
  <si>
    <t>pke12ee0e6-aab7-4143-b707-e8380d257e6a</t>
  </si>
  <si>
    <t>B0CW6G4KCR</t>
  </si>
  <si>
    <t>X004555EIZ</t>
  </si>
  <si>
    <t>DE-WBlkRglnQtrSlvePnkBse-XL</t>
  </si>
  <si>
    <t>Womens Comfortable Raglan Shirt for Outdoor - Baseball Shirts for Women | [40154015] Pink, XL</t>
  </si>
  <si>
    <t>pk799cda8c-82fa-4d59-ba9c-92932d4d5792</t>
  </si>
  <si>
    <t>B0CW6KRV24</t>
  </si>
  <si>
    <t>X00455K1LZ</t>
  </si>
  <si>
    <t>DE-WBseblRglnMaronQtr-Strp-L</t>
  </si>
  <si>
    <t>Decrum Maroon and Black Soft Cotton Baseball Striped Jersey 3/4 Sleeve Raglan Shirt Women [40041064] | Maron&amp;Blk Striped Rgln, L</t>
  </si>
  <si>
    <t>pkacb6e716-3949-418f-9a13-c8d057b14665</t>
  </si>
  <si>
    <t>B09Q34H1BF</t>
  </si>
  <si>
    <t>X0034F5H6L</t>
  </si>
  <si>
    <t>DE-WDtalingVrstyMrn-S</t>
  </si>
  <si>
    <t>Decrum Maroon Women Letterman Jacket | [40177062] Detalng Maroon, S</t>
  </si>
  <si>
    <t>pk229e8f9b-84f2-43bb-a336-cc6e36259b9c</t>
  </si>
  <si>
    <t>B0CMD8VGNP</t>
  </si>
  <si>
    <t>X0040YQXDL</t>
  </si>
  <si>
    <t>DE-WGrn&amp;WhtePlnVrsty-M</t>
  </si>
  <si>
    <t>Decrum Green And White Women Varsity Jacket [40139173] | Green &amp; White, M</t>
  </si>
  <si>
    <t>pkecf23a03-a48c-49b2-8275-b542f6844600</t>
  </si>
  <si>
    <t>B0C69VS864</t>
  </si>
  <si>
    <t>X003U2VZG9</t>
  </si>
  <si>
    <t>DE-WGrn&amp;WhtePlnVrsty-S</t>
  </si>
  <si>
    <t>Decrum Green And White Varsity Jacket Women - Plain Letterman Jacket [40139172] | Green &amp; White, S</t>
  </si>
  <si>
    <t>pk4705e277-f5e4-496c-912c-ae86069a87c3</t>
  </si>
  <si>
    <t>B0C69VDXZQ</t>
  </si>
  <si>
    <t>X003U2S067</t>
  </si>
  <si>
    <t>DE-WGrn&amp;WhtePlnVrsty-XL</t>
  </si>
  <si>
    <t>Decrum Green And White Women's Varsity Jacket - St Patricks Day Outfits for Women [40139175] | Green &amp; White, XL</t>
  </si>
  <si>
    <t>pkfea4934a-71d0-4a93-a474-65f969177540</t>
  </si>
  <si>
    <t>B0C69Y7Q8C</t>
  </si>
  <si>
    <t>X003U2NNK5</t>
  </si>
  <si>
    <t>DE-WGrn&amp;WhtePlnVrsty-XS</t>
  </si>
  <si>
    <t>Decrum Green And White Women's Varsity Jacket - Womens Varsity Bomber Jackets [40139171] | Green &amp; White, XS</t>
  </si>
  <si>
    <t>pkb7d99669-3152-419a-b65e-9ef653d6c40b</t>
  </si>
  <si>
    <t>B0C69Y6YYM</t>
  </si>
  <si>
    <t>X003U2NO09</t>
  </si>
  <si>
    <t>DE-WMatrntySet21-XL</t>
  </si>
  <si>
    <t>Decrum Womens Funny Maternity Shirts - Side Ruched Funny Pregnancy Shirts | [4BUN00215] Pack of 3, XL</t>
  </si>
  <si>
    <t>pka649b72f-cd70-45f1-9347-2899cb43956a</t>
  </si>
  <si>
    <t>B0C3MD8DGC</t>
  </si>
  <si>
    <t>X003SXLQOL</t>
  </si>
  <si>
    <t>DE-WMrn&amp;WhtHddVar-M</t>
  </si>
  <si>
    <t>Decrum Letterman Jacket Womens - Womens Letterman Jacket [40169173] | Maroon &amp; White, M</t>
  </si>
  <si>
    <t>pk02779dd2-c00e-47c6-97cf-56367d58b03f</t>
  </si>
  <si>
    <t>B0CJRTHJPZ</t>
  </si>
  <si>
    <t>X003ZA285N</t>
  </si>
  <si>
    <t>DE-WMrn&amp;WhtHddVar-XL</t>
  </si>
  <si>
    <t>Decrum Womens Bomber Jacket - Womens Varsity Jacket With Hood [40169175] | Maroon &amp; White, XL</t>
  </si>
  <si>
    <t>pkb18b3939-f85c-4b26-90a2-1066e217c90b</t>
  </si>
  <si>
    <t>B0CJRV9RS1</t>
  </si>
  <si>
    <t>X003Z9WGSD</t>
  </si>
  <si>
    <t>DE-WPRP&amp;WHtVar-XXL</t>
  </si>
  <si>
    <t>Decrum Womens Letterman Jacket | [40117176] | White, XXL</t>
  </si>
  <si>
    <t>pkfcf5679b-335e-46d6-bb1d-87682ccaacb5</t>
  </si>
  <si>
    <t>B0BXXQ9JJ9</t>
  </si>
  <si>
    <t>X003QSJ32P</t>
  </si>
  <si>
    <t>DE-WRglnPnl2StrpQtrBlkWht-XS</t>
  </si>
  <si>
    <t>Raglan Tops for Women - Womens Baseball Tee Shirts 3/4 Sleeve Tunics | [40151171] Black White Panel Rgln,XS</t>
  </si>
  <si>
    <t>pk1d6e90c6-46c9-4a6d-8cb4-a424b428b604</t>
  </si>
  <si>
    <t>B0CGXDS54M</t>
  </si>
  <si>
    <t>X003Y671WD</t>
  </si>
  <si>
    <t>DE-WRglnPnl2StrpQtrBlkWht-XXL</t>
  </si>
  <si>
    <t>Decrum Baseball Tee Shirts for Women - Colourblock Womens 3/4 Sleeve Shirts | [40151176] Black White Panel Rgln,XXL</t>
  </si>
  <si>
    <t>pkfcdfb2aa-744b-4618-8fdc-518ecda8439d</t>
  </si>
  <si>
    <t>B0CGXHBKXW</t>
  </si>
  <si>
    <t>X003Y66ZI9</t>
  </si>
  <si>
    <t>DE-WRglnPnl2StrpQtrYloWht-S</t>
  </si>
  <si>
    <t>Color Block Tops for Women - Tunics 3/4 Length Sleeve Womens Tops | [40153172] Yellow White Panel Rgln,S</t>
  </si>
  <si>
    <t>pk878a328e-376f-4378-84a2-7447e2992c75</t>
  </si>
  <si>
    <t>B0CGXGMT3T</t>
  </si>
  <si>
    <t>X003Y6BU11</t>
  </si>
  <si>
    <t>DE-WRglnPnl2StrpQtrYloWht-XXL</t>
  </si>
  <si>
    <t>Decrum Baseball Tee Shirts for Women - Colourblock Womens 3/4 Sleeve Shirts | [40153176] Yellow White Panel Rgln,XXL</t>
  </si>
  <si>
    <t>pk7954b21e-ff2b-4f33-bc72-ef03adeb6917</t>
  </si>
  <si>
    <t>B0CGXH4FGP</t>
  </si>
  <si>
    <t>X003Y66ZON</t>
  </si>
  <si>
    <t>DE-WRylBlu&amp;WhtePlnVrsty-M</t>
  </si>
  <si>
    <t>Decrum White And Blue varsity jacket Womens - Plain Letterman Jacket Womens | [40056173] Plain White Sleeve, M</t>
  </si>
  <si>
    <t>pk6f9607e4-7502-4cb4-b9f6-f9d0c7260c97</t>
  </si>
  <si>
    <t>B09YM5RK62</t>
  </si>
  <si>
    <t>X003AYEPOV</t>
  </si>
  <si>
    <t>DE-WRylBlu&amp;YelwPlnVrsty-2XL</t>
  </si>
  <si>
    <t>Decrum Royal Blue And Yellow High School Womens Letterman Jacket | [40056086] Plain Yellow Sleeve, 2XL</t>
  </si>
  <si>
    <t>pkbc38f830-da0c-4b81-87dd-62c1a2623b5b</t>
  </si>
  <si>
    <t>B09YM8PBP7</t>
  </si>
  <si>
    <t>X003AJA8AB</t>
  </si>
  <si>
    <t>DE-WRylBlu&amp;YelwPlnVrsty-L</t>
  </si>
  <si>
    <t>Decrum Yellow And Royal Blue Letterman - Womens Letterman Style Jacket | [40056084] Plain Yellow Sleeve, L</t>
  </si>
  <si>
    <t>pk745d5398-7188-4baf-949b-b251770e235d</t>
  </si>
  <si>
    <t>B09YM5V49P</t>
  </si>
  <si>
    <t>X003AJA5ZJ</t>
  </si>
  <si>
    <t>DE-WRylBlu&amp;YelwPlnVrsty-M</t>
  </si>
  <si>
    <t>Decrum Royal Blue And Yellow Varsity Jacket Women - Plain Letterman Jacket | [40056083] Plain Yellow Sleeve, M</t>
  </si>
  <si>
    <t>pkc6cca660-6800-4055-b8f4-b575c64ec797</t>
  </si>
  <si>
    <t>B09YM5HMDY</t>
  </si>
  <si>
    <t>X003AJA8B5</t>
  </si>
  <si>
    <t>DE-Wblu&amp;WhtHddVar-M</t>
  </si>
  <si>
    <t>Decrum Letterman Jacket Womens - Womens Letterman Jacket [40114173] (N) | Blue &amp; White, M</t>
  </si>
  <si>
    <t>pk77943af3-5232-4eb6-83ba-9374718d2830</t>
  </si>
  <si>
    <t>B0BXXVDYTZ</t>
  </si>
  <si>
    <t>X003QSLDRX</t>
  </si>
  <si>
    <t>DE-Yelow-Plain-VrstyNEW-L</t>
  </si>
  <si>
    <t>Decrum Yellow and Black Baseball Varsity Jacket Men [40020084-CZ] | Plain Yellow Sleve, L</t>
  </si>
  <si>
    <t>pk7620f218-7109-4f41-b956-ffeebf8f5492</t>
  </si>
  <si>
    <t>B0CH8KS3T4</t>
  </si>
  <si>
    <t>X003Z46P0N</t>
  </si>
  <si>
    <t>De-QtrWRagSet12-L</t>
  </si>
  <si>
    <t>Decrum Raglan Tee for Women - Soft Womens Baseball tee Shirts 3/4 Sleeve | [4BUN00124] Pack of 3, L</t>
  </si>
  <si>
    <t>pk6bd1e23f-12bd-403f-8653-e64e67bab727</t>
  </si>
  <si>
    <t>B0BVWGQC21</t>
  </si>
  <si>
    <t>X003S5JYYD</t>
  </si>
  <si>
    <t>De-QtrWRagSet29-L</t>
  </si>
  <si>
    <t>Decrum Raglan Shirts for Women - Soft Sport Jersey 3/4 Long Sleeves Pack of Shirts for Women | [4BUN00294] Pack of 3, L</t>
  </si>
  <si>
    <t>pk5d979954-b74b-4006-8300-fa6b2cdc5aba</t>
  </si>
  <si>
    <t>B0C3M96QR6</t>
  </si>
  <si>
    <t>X003SWS8TX</t>
  </si>
  <si>
    <t>De-QtrWRagSet35NEW-L</t>
  </si>
  <si>
    <t>Decrum Raglan Shirts for Women - Sport Jersey Jersey 3/4 Long Sleeve Pack of Shirts for Women | [4BUN00354] Pack of 3, L</t>
  </si>
  <si>
    <t>pk5769353b-22a4-45a4-8542-a0639ab79419</t>
  </si>
  <si>
    <t>B0D17W2DSK</t>
  </si>
  <si>
    <t>X00473YS1J</t>
  </si>
  <si>
    <t>De-QtrWRagSet41-XL</t>
  </si>
  <si>
    <t>Decrum Raglan Shirts for Women - Sport Jersey 3/4 Long Sleeves Women T Shirt Pack | [4BUN00415] Pack of 3, XL</t>
  </si>
  <si>
    <t>pk82fce745-5dcb-4550-b73e-caf972d2c710</t>
  </si>
  <si>
    <t>B0DXFPCWPD</t>
  </si>
  <si>
    <t>X004LAFXHV</t>
  </si>
  <si>
    <t>De-QtrWRagSet42-L</t>
  </si>
  <si>
    <t>Decrum Raglan Shirts for Women - Sport Jersey Jersey 3/4 Long Sleeve Pack of Shirts for Women | [4BUN00424] Pack of 3, L</t>
  </si>
  <si>
    <t>pk4e8584f0-0dbf-4afe-8a40-a1b4ef4877cb</t>
  </si>
  <si>
    <t>B0DXFNNLW1</t>
  </si>
  <si>
    <t>X004LAG15T</t>
  </si>
  <si>
    <t>PKG-MRglnHnlyYlwLGS-2XL</t>
  </si>
  <si>
    <t>Decrum Mens Raglan Baseball Shirt - Comfy Lightweight Black and Yellow Henley Shirts for Men (N) | [40086086] Black and Yellow, 2XL</t>
  </si>
  <si>
    <t>pka6f5ed5a-2914-420b-856e-db75aba5b662</t>
  </si>
  <si>
    <t>B0CBCDLX48</t>
  </si>
  <si>
    <t>X004LBXO5N</t>
  </si>
  <si>
    <t>PKG-MRglnHnlyYlwLGS-XL</t>
  </si>
  <si>
    <t>Decrum Mens Long Sleeve Henley T Shirts Raglan Style - Casual Baseball Yellow Tshirt Men | [40086085] Black and Yellow, XL</t>
  </si>
  <si>
    <t>pk511fc233-6196-4a8d-b806-3a35c1df4361</t>
  </si>
  <si>
    <t>B0CKT1D4FJ</t>
  </si>
  <si>
    <t>X004LBXNW7</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</si>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</sst>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2">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85"/>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4.0</v>
      </c>
      <c r="K8" t="n">
        <f>SUM(M8:INDEX(M8:XFD8,1,M3))</f>
        <v>0.0</v>
      </c>
      <c r="L8" s="28"/>
    </row>
    <row r="9">
      <c r="A9" t="s">
        <v>34</v>
      </c>
      <c r="B9" t="s">
        <v>35</v>
      </c>
      <c r="C9" t="s">
        <v>36</v>
      </c>
      <c r="D9" t="s">
        <v>37</v>
      </c>
      <c r="E9" t="s">
        <v>38</v>
      </c>
      <c r="F9" t="s">
        <v>21</v>
      </c>
      <c r="G9" t="s">
        <v>22</v>
      </c>
      <c r="H9" t="s">
        <v>23</v>
      </c>
      <c r="I9" t="s">
        <v>23</v>
      </c>
      <c r="J9" t="n">
        <v>3.0</v>
      </c>
      <c r="K9" t="n">
        <f>SUM(M9:INDEX(M9:XFD9,1,M3))</f>
        <v>0.0</v>
      </c>
      <c r="L9" s="28"/>
    </row>
    <row r="10">
      <c r="A10" t="s">
        <v>39</v>
      </c>
      <c r="B10" t="s">
        <v>40</v>
      </c>
      <c r="C10" t="s">
        <v>41</v>
      </c>
      <c r="D10" t="s">
        <v>42</v>
      </c>
      <c r="E10" t="s">
        <v>43</v>
      </c>
      <c r="F10" t="s">
        <v>21</v>
      </c>
      <c r="G10" t="s">
        <v>22</v>
      </c>
      <c r="H10" t="s">
        <v>23</v>
      </c>
      <c r="I10" t="s">
        <v>23</v>
      </c>
      <c r="J10" t="n">
        <v>18.0</v>
      </c>
      <c r="K10" t="n">
        <f>SUM(M10:INDEX(M10:XFD10,1,M3))</f>
        <v>0.0</v>
      </c>
      <c r="L10" s="28"/>
    </row>
    <row r="11">
      <c r="A11" t="s">
        <v>44</v>
      </c>
      <c r="B11" t="s">
        <v>45</v>
      </c>
      <c r="C11" t="s">
        <v>46</v>
      </c>
      <c r="D11" t="s">
        <v>47</v>
      </c>
      <c r="E11" t="s">
        <v>48</v>
      </c>
      <c r="F11" t="s">
        <v>21</v>
      </c>
      <c r="G11" t="s">
        <v>22</v>
      </c>
      <c r="H11" t="s">
        <v>23</v>
      </c>
      <c r="I11" t="s">
        <v>23</v>
      </c>
      <c r="J11" t="n">
        <v>4.0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8.0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4.0</v>
      </c>
      <c r="K15" t="n">
        <f>SUM(M15:INDEX(M15:XFD15,1,M3))</f>
        <v>0.0</v>
      </c>
      <c r="L15" s="28"/>
    </row>
    <row r="16">
      <c r="A16" t="s">
        <v>69</v>
      </c>
      <c r="B16" t="s">
        <v>70</v>
      </c>
      <c r="C16" t="s">
        <v>71</v>
      </c>
      <c r="D16" t="s">
        <v>72</v>
      </c>
      <c r="E16" t="s">
        <v>73</v>
      </c>
      <c r="F16" t="s">
        <v>21</v>
      </c>
      <c r="G16" t="s">
        <v>22</v>
      </c>
      <c r="H16" t="s">
        <v>23</v>
      </c>
      <c r="I16" t="s">
        <v>23</v>
      </c>
      <c r="J16" t="n">
        <v>10.0</v>
      </c>
      <c r="K16" t="n">
        <f>SUM(M16:INDEX(M16:XFD16,1,M3))</f>
        <v>0.0</v>
      </c>
      <c r="L16" s="28"/>
    </row>
    <row r="17">
      <c r="A17" t="s">
        <v>74</v>
      </c>
      <c r="B17" t="s">
        <v>75</v>
      </c>
      <c r="C17" t="s">
        <v>76</v>
      </c>
      <c r="D17" t="s">
        <v>77</v>
      </c>
      <c r="E17" t="s">
        <v>78</v>
      </c>
      <c r="F17" t="s">
        <v>21</v>
      </c>
      <c r="G17" t="s">
        <v>22</v>
      </c>
      <c r="H17" t="s">
        <v>23</v>
      </c>
      <c r="I17" t="s">
        <v>23</v>
      </c>
      <c r="J17" t="n">
        <v>14.0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1.0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2.0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7.0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2.0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2.0</v>
      </c>
      <c r="K35" t="n">
        <f>SUM(M35:INDEX(M35:XFD35,1,M3))</f>
        <v>0.0</v>
      </c>
      <c r="L35" s="28"/>
    </row>
    <row r="36">
      <c r="A36" t="s">
        <v>169</v>
      </c>
      <c r="B36" t="s">
        <v>170</v>
      </c>
      <c r="C36" t="s">
        <v>171</v>
      </c>
      <c r="D36" t="s">
        <v>172</v>
      </c>
      <c r="E36" t="s">
        <v>173</v>
      </c>
      <c r="F36" t="s">
        <v>21</v>
      </c>
      <c r="G36" t="s">
        <v>22</v>
      </c>
      <c r="H36" t="s">
        <v>23</v>
      </c>
      <c r="I36" t="s">
        <v>23</v>
      </c>
      <c r="J36" t="n">
        <v>3.0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7.0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5.0</v>
      </c>
      <c r="K43" t="n">
        <f>SUM(M43:INDEX(M43:XFD43,1,M3))</f>
        <v>0.0</v>
      </c>
      <c r="L43" s="28"/>
    </row>
    <row r="44">
      <c r="A44" t="s">
        <v>209</v>
      </c>
      <c r="B44" t="s">
        <v>210</v>
      </c>
      <c r="C44" t="s">
        <v>211</v>
      </c>
      <c r="D44" t="s">
        <v>212</v>
      </c>
      <c r="E44" t="s">
        <v>213</v>
      </c>
      <c r="F44" t="s">
        <v>21</v>
      </c>
      <c r="G44" t="s">
        <v>22</v>
      </c>
      <c r="H44" t="s">
        <v>23</v>
      </c>
      <c r="I44" t="s">
        <v>23</v>
      </c>
      <c r="J44" t="n">
        <v>5.0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3.0</v>
      </c>
      <c r="K48" t="n">
        <f>SUM(M48:INDEX(M48:XFD48,1,M3))</f>
        <v>0.0</v>
      </c>
      <c r="L48" s="28"/>
    </row>
    <row r="49">
      <c r="A49" t="s">
        <v>234</v>
      </c>
      <c r="B49" t="s">
        <v>235</v>
      </c>
      <c r="C49" t="s">
        <v>236</v>
      </c>
      <c r="D49" t="s">
        <v>237</v>
      </c>
      <c r="E49" t="s">
        <v>238</v>
      </c>
      <c r="F49" t="s">
        <v>21</v>
      </c>
      <c r="G49" t="s">
        <v>22</v>
      </c>
      <c r="H49" t="s">
        <v>23</v>
      </c>
      <c r="I49" t="s">
        <v>23</v>
      </c>
      <c r="J49" t="n">
        <v>5.0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8.0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7.0</v>
      </c>
      <c r="K54" t="n">
        <f>SUM(M54:INDEX(M54:XFD54,1,M3))</f>
        <v>0.0</v>
      </c>
      <c r="L54" s="28"/>
    </row>
    <row r="55">
      <c r="A55" t="s">
        <v>264</v>
      </c>
      <c r="B55" t="s">
        <v>265</v>
      </c>
      <c r="C55" t="s">
        <v>266</v>
      </c>
      <c r="D55" t="s">
        <v>267</v>
      </c>
      <c r="E55" t="s">
        <v>268</v>
      </c>
      <c r="F55" t="s">
        <v>21</v>
      </c>
      <c r="G55" t="s">
        <v>22</v>
      </c>
      <c r="H55" t="s">
        <v>23</v>
      </c>
      <c r="I55" t="s">
        <v>23</v>
      </c>
      <c r="J55" t="n">
        <v>2.0</v>
      </c>
      <c r="K55" t="n">
        <f>SUM(M55:INDEX(M55:XFD55,1,M3))</f>
        <v>0.0</v>
      </c>
      <c r="L55" s="28"/>
    </row>
    <row r="56">
      <c r="A56" t="s">
        <v>269</v>
      </c>
      <c r="B56" t="s">
        <v>270</v>
      </c>
      <c r="C56" t="s">
        <v>271</v>
      </c>
      <c r="D56" t="s">
        <v>272</v>
      </c>
      <c r="E56" t="s">
        <v>273</v>
      </c>
      <c r="F56" t="s">
        <v>21</v>
      </c>
      <c r="G56" t="s">
        <v>22</v>
      </c>
      <c r="H56" t="s">
        <v>23</v>
      </c>
      <c r="I56" t="s">
        <v>23</v>
      </c>
      <c r="J56" t="n">
        <v>2.0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2.0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9.0</v>
      </c>
      <c r="K66" t="n">
        <f>SUM(M66:INDEX(M66:XFD66,1,M3))</f>
        <v>0.0</v>
      </c>
      <c r="L66" s="28"/>
    </row>
    <row r="67">
      <c r="A67" t="s">
        <v>324</v>
      </c>
      <c r="B67" t="s">
        <v>325</v>
      </c>
      <c r="C67" t="s">
        <v>326</v>
      </c>
      <c r="D67" t="s">
        <v>327</v>
      </c>
      <c r="E67" t="s">
        <v>328</v>
      </c>
      <c r="F67" t="s">
        <v>21</v>
      </c>
      <c r="G67" t="s">
        <v>22</v>
      </c>
      <c r="H67" t="s">
        <v>23</v>
      </c>
      <c r="I67" t="s">
        <v>23</v>
      </c>
      <c r="J67" t="n">
        <v>5.0</v>
      </c>
      <c r="K67" t="n">
        <f>SUM(M67:INDEX(M67:XFD67,1,M3))</f>
        <v>0.0</v>
      </c>
      <c r="L67" s="28"/>
    </row>
    <row r="68">
      <c r="A68" t="s">
        <v>329</v>
      </c>
      <c r="B68" t="s">
        <v>330</v>
      </c>
      <c r="C68" t="s">
        <v>331</v>
      </c>
      <c r="D68" t="s">
        <v>332</v>
      </c>
      <c r="E68" t="s">
        <v>333</v>
      </c>
      <c r="F68" t="s">
        <v>21</v>
      </c>
      <c r="G68" t="s">
        <v>22</v>
      </c>
      <c r="H68" t="s">
        <v>23</v>
      </c>
      <c r="I68" t="s">
        <v>23</v>
      </c>
      <c r="J68" t="n">
        <v>4.0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12.0</v>
      </c>
      <c r="K71" t="n">
        <f>SUM(M71:INDEX(M71:XFD71,1,M3))</f>
        <v>0.0</v>
      </c>
      <c r="L71" s="28"/>
    </row>
    <row r="72">
      <c r="A72" t="s">
        <v>349</v>
      </c>
      <c r="B72" t="s">
        <v>350</v>
      </c>
      <c r="C72" t="s">
        <v>351</v>
      </c>
      <c r="D72" t="s">
        <v>352</v>
      </c>
      <c r="E72" t="s">
        <v>353</v>
      </c>
      <c r="F72" t="s">
        <v>21</v>
      </c>
      <c r="G72" t="s">
        <v>22</v>
      </c>
      <c r="H72" t="s">
        <v>23</v>
      </c>
      <c r="I72" t="s">
        <v>23</v>
      </c>
      <c r="J72" t="n">
        <v>10.0</v>
      </c>
      <c r="K72" t="n">
        <f>SUM(M72:INDEX(M72:XFD72,1,M3))</f>
        <v>0.0</v>
      </c>
      <c r="L72" s="28"/>
    </row>
    <row r="73">
      <c r="A73" t="s">
        <v>354</v>
      </c>
      <c r="B73" t="s">
        <v>355</v>
      </c>
      <c r="C73" t="s">
        <v>356</v>
      </c>
      <c r="D73" t="s">
        <v>357</v>
      </c>
      <c r="E73" t="s">
        <v>358</v>
      </c>
      <c r="F73" t="s">
        <v>21</v>
      </c>
      <c r="G73" t="s">
        <v>22</v>
      </c>
      <c r="H73" t="s">
        <v>23</v>
      </c>
      <c r="I73" t="s">
        <v>23</v>
      </c>
      <c r="J73" t="n">
        <v>2.0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10.0</v>
      </c>
      <c r="K75" t="n">
        <f>SUM(M75:INDEX(M75:XFD75,1,M3))</f>
        <v>0.0</v>
      </c>
      <c r="L75" s="28"/>
    </row>
    <row r="76">
      <c r="A76" t="s">
        <v>369</v>
      </c>
      <c r="B76" t="s">
        <v>370</v>
      </c>
      <c r="C76" t="s">
        <v>371</v>
      </c>
      <c r="D76" t="s">
        <v>372</v>
      </c>
      <c r="E76" t="s">
        <v>373</v>
      </c>
      <c r="F76" t="s">
        <v>21</v>
      </c>
      <c r="G76" t="s">
        <v>22</v>
      </c>
      <c r="H76" t="s">
        <v>23</v>
      </c>
      <c r="I76" t="s">
        <v>23</v>
      </c>
      <c r="J76" t="n">
        <v>4.0</v>
      </c>
      <c r="K76" t="n">
        <f>SUM(M76:INDEX(M76:XFD76,1,M3))</f>
        <v>0.0</v>
      </c>
      <c r="L76" s="28"/>
    </row>
    <row r="77">
      <c r="A77" t="s">
        <v>374</v>
      </c>
      <c r="B77" t="s">
        <v>375</v>
      </c>
      <c r="C77" t="s">
        <v>376</v>
      </c>
      <c r="D77" t="s">
        <v>377</v>
      </c>
      <c r="E77" t="s">
        <v>378</v>
      </c>
      <c r="F77" t="s">
        <v>21</v>
      </c>
      <c r="G77" t="s">
        <v>22</v>
      </c>
      <c r="H77" t="s">
        <v>23</v>
      </c>
      <c r="I77" t="s">
        <v>23</v>
      </c>
      <c r="J77" t="n">
        <v>6.0</v>
      </c>
      <c r="K77" t="n">
        <f>SUM(M77:INDEX(M77:XFD77,1,M3))</f>
        <v>0.0</v>
      </c>
      <c r="L77" s="28"/>
    </row>
    <row r="78" ht="8.0" customHeight="true">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row>
    <row r="79">
      <c r="A79" t="s" s="32">
        <v>379</v>
      </c>
      <c r="B79" s="33"/>
      <c r="C79" s="34"/>
      <c r="D79" s="35"/>
      <c r="E79" s="36"/>
      <c r="F79" s="37"/>
      <c r="G79" s="38"/>
      <c r="H79" s="39"/>
      <c r="I79" s="40"/>
      <c r="J79" s="41"/>
      <c r="K79" s="42"/>
      <c r="L79" s="43"/>
      <c r="M79" t="n" s="44">
        <f>IF(M3&gt;=1,"P1 - B1","")</f>
        <v>0.0</v>
      </c>
      <c r="N79" t="n" s="45">
        <f>IF(M3&gt;=2,"P1 - B2","")</f>
        <v>0.0</v>
      </c>
      <c r="O79" t="n" s="46">
        <f>IF(M3&gt;=3,"P1 - B3","")</f>
        <v>0.0</v>
      </c>
      <c r="P79" t="n" s="47">
        <f>IF(M3&gt;=4,"P1 - B4","")</f>
        <v>0.0</v>
      </c>
      <c r="Q79" t="n" s="48">
        <f>IF(M3&gt;=5,"P1 - B5","")</f>
        <v>0.0</v>
      </c>
      <c r="R79" t="n" s="49">
        <f>IF(M3&gt;=6,"P1 - B6","")</f>
        <v>0.0</v>
      </c>
      <c r="S79" t="n" s="50">
        <f>IF(M3&gt;=7,"P1 - B7","")</f>
        <v>0.0</v>
      </c>
      <c r="T79" t="n" s="51">
        <f>IF(M3&gt;=8,"P1 - B8","")</f>
        <v>0.0</v>
      </c>
      <c r="U79" t="n" s="52">
        <f>IF(M3&gt;=9,"P1 - B9","")</f>
        <v>0.0</v>
      </c>
      <c r="V79" t="n" s="53">
        <f>IF(M3&gt;=10,"P1 - B10","")</f>
        <v>0.0</v>
      </c>
      <c r="W79" t="n" s="54">
        <f>IF(M3&gt;=11,"P1 - B11","")</f>
        <v>0.0</v>
      </c>
      <c r="X79" t="n" s="55">
        <f>IF(M3&gt;=12,"P1 - B12","")</f>
        <v>0.0</v>
      </c>
      <c r="Y79" t="n" s="56">
        <f>IF(M3&gt;=13,"P1 - B13","")</f>
        <v>0.0</v>
      </c>
      <c r="Z79" t="n" s="57">
        <f>IF(M3&gt;=14,"P1 - B14","")</f>
        <v>0.0</v>
      </c>
      <c r="AA79" t="n" s="58">
        <f>IF(M3&gt;=15,"P1 - B15","")</f>
        <v>0.0</v>
      </c>
      <c r="AB79" t="n" s="59">
        <f>IF(M3&gt;=16,"P1 - B16","")</f>
        <v>0.0</v>
      </c>
      <c r="AC79" t="n" s="60">
        <f>IF(M3&gt;=17,"P1 - B17","")</f>
        <v>0.0</v>
      </c>
      <c r="AD79" t="n" s="61">
        <f>IF(M3&gt;=18,"P1 - B18","")</f>
        <v>0.0</v>
      </c>
      <c r="AE79" t="n" s="62">
        <f>IF(M3&gt;=19,"P1 - B19","")</f>
        <v>0.0</v>
      </c>
      <c r="AF79" t="n" s="63">
        <f>IF(M3&gt;=20,"P1 - B20","")</f>
        <v>0.0</v>
      </c>
      <c r="AG79" t="n" s="64">
        <f>IF(M3&gt;=21,"P1 - B21","")</f>
        <v>0.0</v>
      </c>
      <c r="AH79" t="n" s="65">
        <f>IF(M3&gt;=22,"P1 - B22","")</f>
        <v>0.0</v>
      </c>
      <c r="AI79" t="n" s="66">
        <f>IF(M3&gt;=23,"P1 - B23","")</f>
        <v>0.0</v>
      </c>
      <c r="AJ79" t="n" s="67">
        <f>IF(M3&gt;=24,"P1 - B24","")</f>
        <v>0.0</v>
      </c>
      <c r="AK79" t="n" s="68">
        <f>IF(M3&gt;=25,"P1 - B25","")</f>
        <v>0.0</v>
      </c>
    </row>
    <row r="80">
      <c r="A80" t="s" s="70">
        <v>380</v>
      </c>
      <c r="B80" s="71"/>
      <c r="C80" s="72"/>
      <c r="D80" s="73"/>
      <c r="E80" s="74"/>
      <c r="F80" s="75"/>
      <c r="G80" s="76"/>
      <c r="H80" s="77"/>
      <c r="I80" s="78"/>
      <c r="J80" s="79"/>
      <c r="K80" s="80"/>
      <c r="L80" s="81"/>
    </row>
    <row r="81">
      <c r="A81" t="s" s="83">
        <v>381</v>
      </c>
      <c r="B81" s="84"/>
      <c r="C81" s="85"/>
      <c r="D81" s="86"/>
      <c r="E81" s="87"/>
      <c r="F81" s="88"/>
      <c r="G81" s="89"/>
      <c r="H81" s="90"/>
      <c r="I81" s="91"/>
      <c r="J81" s="92"/>
      <c r="K81" s="93"/>
      <c r="L81" s="94"/>
    </row>
    <row r="82">
      <c r="A82" t="s" s="96">
        <v>382</v>
      </c>
      <c r="B82" s="97"/>
      <c r="C82" s="98"/>
      <c r="D82" s="99"/>
      <c r="E82" s="100"/>
      <c r="F82" s="101"/>
      <c r="G82" s="102"/>
      <c r="H82" s="103"/>
      <c r="I82" s="104"/>
      <c r="J82" s="105"/>
      <c r="K82" s="106"/>
      <c r="L82" s="107"/>
    </row>
    <row r="83">
      <c r="A83" t="s" s="109">
        <v>383</v>
      </c>
      <c r="B83" s="110"/>
      <c r="C83" s="111"/>
      <c r="D83" s="112"/>
      <c r="E83" s="113"/>
      <c r="F83" s="114"/>
      <c r="G83" s="115"/>
      <c r="H83" s="116"/>
      <c r="I83" s="117"/>
      <c r="J83" s="118"/>
      <c r="K83" s="119"/>
      <c r="L83" s="120"/>
    </row>
    <row r="84" ht="8.0" customHeight="true">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row>
    <row r="85"/>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8:AK78"/>
    <mergeCell ref="A79:L79"/>
    <mergeCell ref="A80:L80"/>
    <mergeCell ref="A81:L81"/>
    <mergeCell ref="A82:L82"/>
    <mergeCell ref="A83:L83"/>
    <mergeCell ref="A84:AK84"/>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8 N6:N78 O6:O78 P6:P78 Q6:Q78 R6:R78 S6:S78 T6:T78 U6:U78 V6:V78 W6:W78 X6:X78 Y6:Y78 Z6:Z78 AA6:AA78 AB6:AB78 AC6:AC78 AD6:AD78 AE6:AE78 AF6:AF78 AG6:AG78 AH6:AH78 AI6:AI78 AJ6:AJ78 AK6:AK78" allowBlank="true" errorStyle="stop" showErrorMessage="true" errorTitle="Validation error" error="Enter a whole number greater than or equal to 0">
      <formula1>0</formula1>
    </dataValidation>
    <dataValidation type="decimal" operator="greaterThan" sqref="M80:M83 N80:N83 O80:O83 P80:P83 Q80:Q83 R80:R83 S80:S83 T80:T83 U80:U83 V80:V83 W80:W83 X80:X83 Y80:Y83 Z80:Z83 AA80:AA83 AB80:AB83 AC80:AC83 AD80:AD83 AE80:AE83 AF80:AF83 AG80:AG83 AH80:AH83 AI80:AI83 AJ80:AJ83 AK80:AK83"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384</v>
      </c>
    </row>
    <row r="2">
      <c r="A2" t="s" s="122">
        <v>385</v>
      </c>
    </row>
    <row r="3">
      <c r="A3" t="s" s="123">
        <v>386</v>
      </c>
    </row>
    <row r="4">
      <c r="A4" t="s" s="124">
        <v>387</v>
      </c>
    </row>
    <row r="5">
      <c r="A5" t="s" s="125">
        <v>388</v>
      </c>
    </row>
    <row r="6">
      <c r="A6" t="s" s="126">
        <v>389</v>
      </c>
    </row>
    <row r="7">
      <c r="A7" t="s" s="127">
        <v>390</v>
      </c>
    </row>
    <row r="8">
      <c r="A8" t="s" s="128">
        <v>391</v>
      </c>
    </row>
    <row r="9">
      <c r="A9" t="s" s="129">
        <v>392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393</v>
      </c>
      <c r="B1" t="s" s="131">
        <v>394</v>
      </c>
    </row>
    <row r="2">
      <c r="A2" t="s" s="132">
        <v>395</v>
      </c>
      <c r="B2" t="s" s="133">
        <v>396</v>
      </c>
    </row>
    <row r="3">
      <c r="A3" t="s" s="134">
        <v>397</v>
      </c>
      <c r="B3" t="s" s="135">
        <v>398</v>
      </c>
    </row>
    <row r="4">
      <c r="A4" t="s" s="136">
        <v>399</v>
      </c>
      <c r="B4" t="s" s="137">
        <v>400</v>
      </c>
    </row>
    <row r="5">
      <c r="A5" t="s" s="138">
        <v>401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2025-03-01T10:53:19Z</dcterms:created>
  <dc:creator>Apache POI</dc:creator>
</cp:coreProperties>
</file>