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<sst xmlns="http://schemas.openxmlformats.org/spreadsheetml/2006/main" count="786" uniqueCount="457">
  <si>
    <t>Provide the box details for this pack group below. Please see the instructions sheet if you have questions.</t>
  </si>
  <si>
    <t>Pack group: 2</t>
  </si>
  <si>
    <t>pg93c0540b-6208-4703-a07d-2e36951c09ca</t>
  </si>
  <si>
    <t>Total SKUs: 83 (406 units)</t>
  </si>
  <si>
    <t>Total box count:</t>
  </si>
  <si>
    <t>SKU</t>
  </si>
  <si>
    <t xml:space="preserve">Product title </t>
  </si>
  <si>
    <t>Id</t>
  </si>
  <si>
    <t>ASIN</t>
  </si>
  <si>
    <t>FNSKU</t>
  </si>
  <si>
    <t>Condition</t>
  </si>
  <si>
    <t>Prep type</t>
  </si>
  <si>
    <t>Who preps units?</t>
  </si>
  <si>
    <t>Who labels units?</t>
  </si>
  <si>
    <t>Expected quantity</t>
  </si>
  <si>
    <t>Boxed quantity</t>
  </si>
  <si>
    <t>CA-PlnVNckLgsChGry-L</t>
  </si>
  <si>
    <t>Decrum Mens Long Sleeve Tshirts - Plain Charcoal Grey Pullover Jersey Shirts | [40001054] Charcoal Grey LGS Vneck Plain, L</t>
  </si>
  <si>
    <t>pk4d3d1f4b-8d9a-4c92-ac24-0fa383272735</t>
  </si>
  <si>
    <t>B092VRH4TM</t>
  </si>
  <si>
    <t>X002VIBVYJ</t>
  </si>
  <si>
    <t>NewItem</t>
  </si>
  <si>
    <t>Labelling,Poly bagging</t>
  </si>
  <si>
    <t>By seller</t>
  </si>
  <si>
    <t>CA-PlnVNckLgsRed-L</t>
  </si>
  <si>
    <t>Decrum Red Mens Long Sleeve Tshirts - Plain Pullover Jersey Shirts | [40001024] Red LGS Vneck Plain, L</t>
  </si>
  <si>
    <t>pk9f60ff75-59fe-4868-aa5f-8d38c49e806e</t>
  </si>
  <si>
    <t>B092VQWXYH</t>
  </si>
  <si>
    <t>X002VIHRUL</t>
  </si>
  <si>
    <t>CA-PlnVNckLgsRed-M</t>
  </si>
  <si>
    <t>Decrum Mens Red Long Sleeve Shirts - Full Sleeve T-Shirt Mens | [40001023] Red LGS Vneck Plain, M</t>
  </si>
  <si>
    <t>pk14808d52-032d-47a6-8ab7-feea3c544fd7</t>
  </si>
  <si>
    <t>B092VSGDL5</t>
  </si>
  <si>
    <t>X002VIFRDF</t>
  </si>
  <si>
    <t>CA-WmnsRedRglnSHSSlv-L</t>
  </si>
  <si>
    <t>Decrum Red &amp; Black Woman Raglan Tee - Baseball Shirt for Womens | [40004024] Red &amp; Blk Shs, L</t>
  </si>
  <si>
    <t>pkd7c168fc-e946-4ba9-90b1-f7d3d3696636</t>
  </si>
  <si>
    <t>B095Y5V3PS</t>
  </si>
  <si>
    <t>X002WV5FY7</t>
  </si>
  <si>
    <t>CA-WmnsRedRglnSHSSlv-M</t>
  </si>
  <si>
    <t>Decrum Red &amp; Black Womans Raglan Tees - Baseball T-Shirts for Womens | [40004023] Red &amp; Blk Shs, M</t>
  </si>
  <si>
    <t>pk816eb9ed-63cf-438e-86d1-dfb3d222c219</t>
  </si>
  <si>
    <t>B095Y6TRBB</t>
  </si>
  <si>
    <t>X002WVA0Y7</t>
  </si>
  <si>
    <t>CA-WmnsRedRglnSHSSlv-XL</t>
  </si>
  <si>
    <t>Decrum Red &amp; Black Women Baseball Shirts - Adult Raglan T-Shirt Womens | [40004025] Red &amp; Blk Shs, XL</t>
  </si>
  <si>
    <t>pk51f74fb9-72dd-47c8-9e2e-d40e32ef07c3</t>
  </si>
  <si>
    <t>B095Y76D39</t>
  </si>
  <si>
    <t>X002WVA0Z1</t>
  </si>
  <si>
    <t>CA-WmnsRedRglnSHSSlvNw-S</t>
  </si>
  <si>
    <t>Decrum Red and Black Womens Raglan Baseball T-Shirts - Football Sports Jerseys | [40004022] Red and Black, S</t>
  </si>
  <si>
    <t>pk8b1af93e-aa65-414a-921f-5765d3dfd5ca</t>
  </si>
  <si>
    <t>B0B887L4Z1</t>
  </si>
  <si>
    <t>X003C5RFBN</t>
  </si>
  <si>
    <t>CAD-BabyFaceBlkNw-L</t>
  </si>
  <si>
    <t>Decrum Womens Black Maternity T Shirt - Maternity Graphic Tees for Women | [40022014-AF] Baby Face Black MTS, L</t>
  </si>
  <si>
    <t>pk9611b193-5acb-4091-a270-fc6e3311b2ad</t>
  </si>
  <si>
    <t>B0BCQ8MLQG</t>
  </si>
  <si>
    <t>X003DP0HU3</t>
  </si>
  <si>
    <t>CAD-BabyMadeMeEatBlk-2XL</t>
  </si>
  <si>
    <t>Decrum Black Baby Made Me Eat It Maternity Tshirts for Women | [40022016-AE] Baby Made Me Eat Black MTS, 2XL</t>
  </si>
  <si>
    <t>pke6ec0444-de80-423a-9b86-9d8b6e2ac74a</t>
  </si>
  <si>
    <t>B098K7VZBS</t>
  </si>
  <si>
    <t>X002Y1SZ0V</t>
  </si>
  <si>
    <t>CAD-BstAntEvrBlk-M</t>
  </si>
  <si>
    <t>Decrum Black Women Graphic Auntie Tshirt - Bae Shirt Best Aunt Ever | [40021013-AG] BAE Black, M</t>
  </si>
  <si>
    <t>pk6326408f-6404-4828-94ab-756cf68a36b7</t>
  </si>
  <si>
    <t>B098JT59Y2</t>
  </si>
  <si>
    <t>X002Y1N6EL</t>
  </si>
  <si>
    <t>CAD-BstAntEvrHtrPnk-2XL</t>
  </si>
  <si>
    <t>Decrum Pink Auntie Tshirts for Women - BAE Best Aunt Ever Shirts | [40021206-AG] BAE Heather Pink, 2XL</t>
  </si>
  <si>
    <t>pk60c0cda8-f246-4bfe-a503-cd2f7dab2850</t>
  </si>
  <si>
    <t>B0C5CX9XHT</t>
  </si>
  <si>
    <t>X003TO4S67</t>
  </si>
  <si>
    <t>CAD-BstAntEvrRed-M</t>
  </si>
  <si>
    <t>Decrum Red Women Graphic Auntie Tshirt - Bae Shirt Best Aunt Ever | [40021023-AG] BAE Red, M</t>
  </si>
  <si>
    <t>pk20313fa7-999a-437d-b449-cde4eeb81988</t>
  </si>
  <si>
    <t>B098JV7C5Z</t>
  </si>
  <si>
    <t>X002Y1INBH</t>
  </si>
  <si>
    <t>CAD-ComingSoonBlk-2XL</t>
  </si>
  <si>
    <t>Decrum Womens Black Funny Pregnant T-Shirts -Maternity Shirts for Womens | [40022016-AK] Coming Soon Black, 2XL</t>
  </si>
  <si>
    <t>pk011e241a-a3ce-48a1-a437-d1c6ff205630</t>
  </si>
  <si>
    <t>B098K9B1RL</t>
  </si>
  <si>
    <t>X002Y1UU8L</t>
  </si>
  <si>
    <t>CAD-ComingSoonRed-2XL</t>
  </si>
  <si>
    <t>Decrum Womens Red Maternity T Shirt - Pregnancy Shirts | [40022026-AK] Coming Soon Red,2XL</t>
  </si>
  <si>
    <t>pk0ed85c12-6f30-4941-95bb-842d98d73123</t>
  </si>
  <si>
    <t>B098K9JVX5</t>
  </si>
  <si>
    <t>X002Y1QBNJ</t>
  </si>
  <si>
    <t>CAD-ComingSoonRed-L</t>
  </si>
  <si>
    <t>Decrum Red Funny Pregnancy Shirts for Women - Maternity Graphic Tees | [40022024-AK] Coming Soon Red, L</t>
  </si>
  <si>
    <t>pk7d106b61-cfa1-41e8-9437-796f35dd4ec1</t>
  </si>
  <si>
    <t>B098K9CV4X</t>
  </si>
  <si>
    <t>X002Y1RTO9</t>
  </si>
  <si>
    <t>CAD-ComingSoonRed-M</t>
  </si>
  <si>
    <t>Decrum Red Womens Pregnancy Shirt - Maternity Tee Shirts | [40022023-AK] Coming Soon Red, M</t>
  </si>
  <si>
    <t>pk6df6cdd4-e4e8-4e6a-9247-9cec74b6f337</t>
  </si>
  <si>
    <t>B098K8DDGQ</t>
  </si>
  <si>
    <t>X002Y1QBKR</t>
  </si>
  <si>
    <t>CAD-FirstTimeMomyBlk-S</t>
  </si>
  <si>
    <t>Decrum Black Pregnancy Shirt - Funny Maternity Shirts for Women | [40022012-AL] First Time Mommy Black MTS, S</t>
  </si>
  <si>
    <t>pke9c154eb-acfc-402a-a609-f42ae87653a4</t>
  </si>
  <si>
    <t>B098K86BF6</t>
  </si>
  <si>
    <t>X002Y1SZ47</t>
  </si>
  <si>
    <t>CAD-Heart&amp;FootHtrPnkSHS-M</t>
  </si>
  <si>
    <t>Decrum Pink Maternity Shirts for Women - Robe Maternité Pregnancy Shirt | [40022203-AM] Heart &amp; Foot Heather Pink MTS, M</t>
  </si>
  <si>
    <t>pk099383db-841a-4a2e-8c3e-04986f65a54c</t>
  </si>
  <si>
    <t>B0C5T112KK</t>
  </si>
  <si>
    <t>X003TVESIX</t>
  </si>
  <si>
    <t>CAD-Heart&amp;FootRed-M</t>
  </si>
  <si>
    <t>Red Maternity T Shirt - Pregnant Shirts for Women | [40022023-AM] Heart &amp; Foot Red MTS, M</t>
  </si>
  <si>
    <t>pk8a3d3755-1e9d-4175-8a85-4c35abc71315</t>
  </si>
  <si>
    <t>B098K94VXX</t>
  </si>
  <si>
    <t>X002Y1SZ33</t>
  </si>
  <si>
    <t>CAD-Heart&amp;FootRedNw-L</t>
  </si>
  <si>
    <t>Red Maternity Graphic Tees - Pregnancy Shirts for Womens | [40022024-AM] Heart &amp; Foot Red LGS, L</t>
  </si>
  <si>
    <t>pkb1b4e464-8cc8-47f0-bbba-a7d37ce269a3</t>
  </si>
  <si>
    <t>B0B4JMZ2P3</t>
  </si>
  <si>
    <t>X003AFSQLD</t>
  </si>
  <si>
    <t>CAD-KickingMeBlk-XL</t>
  </si>
  <si>
    <t>Decrum Black Maternity Graphic Tees - Pregnant Shirts for Women | [40022015-BL] Kicking Me Black, XL</t>
  </si>
  <si>
    <t>pkddcda3cd-34ca-47b4-9a7c-e0fb2efa6498</t>
  </si>
  <si>
    <t>B098K8SQKL</t>
  </si>
  <si>
    <t>X002Y1QBIJ</t>
  </si>
  <si>
    <t>CAD-KickingMeRed-2XL</t>
  </si>
  <si>
    <t>Decrum Red Maternity Tee Shirts - Funny Maternity Shirts for Women | [40022026-BL] Kicking Me Red,2XL</t>
  </si>
  <si>
    <t>pk2b3ade1a-10c2-4eb8-95ff-f93674e7aad7</t>
  </si>
  <si>
    <t>B098K6Y83H</t>
  </si>
  <si>
    <t>X002Y1UUAT</t>
  </si>
  <si>
    <t>CAD-KickingMeRed-L</t>
  </si>
  <si>
    <t>Decrum Womens Red Funny Pregnancy Announcement Shirts | [40022024-BL] Kicking Me Red, L</t>
  </si>
  <si>
    <t>pk942ddf18-45ad-4af5-a6b6-9ef5f16349c8</t>
  </si>
  <si>
    <t>B098K6D7HH</t>
  </si>
  <si>
    <t>X002Y1RTMB</t>
  </si>
  <si>
    <t>CAD-LgsRndNckBlk-M</t>
  </si>
  <si>
    <t>Decrum Long Sleeve Black Shirt Full Sleeve Jersey Shirts | [40008013] Black LGS Plain, M</t>
  </si>
  <si>
    <t>pkfebe2c65-4cbc-4e9f-a5b3-8f1a4748d72c</t>
  </si>
  <si>
    <t>B098HX85NG</t>
  </si>
  <si>
    <t>X002Y1G9NL</t>
  </si>
  <si>
    <t>CAD-LgsRndNckNvyBluNw-S</t>
  </si>
  <si>
    <t>Decrum Navy Blue Long Sleeve Shirts - Full Sleeve T Shirt Men | [40008092] Navy Blue LGS Plain, S</t>
  </si>
  <si>
    <t>pkee33b838-215a-4aea-a56d-9341d83b86db</t>
  </si>
  <si>
    <t>B0BQRKCWGH</t>
  </si>
  <si>
    <t>X003KSWOI1</t>
  </si>
  <si>
    <t>CAD-MLGSRaglanChrcl&amp;Blk-2XL</t>
  </si>
  <si>
    <t>Decrum Grey &amp; Black Soft Cotton Baseball Jersey Long Sleeve Raglan Shirt Men | [40012056] Grey&amp;Blk Rgln Men, 2XL</t>
  </si>
  <si>
    <t>pkd5687ea2-a026-4113-9ad9-cdf1beb0c234</t>
  </si>
  <si>
    <t>B0D5YLSP39</t>
  </si>
  <si>
    <t>X0049JQH1F</t>
  </si>
  <si>
    <t>CAD-MLGSRaglanChrcl&amp;BlkNw-L</t>
  </si>
  <si>
    <t>Decrum Grey and Black Soft Jersey Full Sleeve Raglan Shirts for Men | [40012054] Grey&amp;Blk Rgln Men, L</t>
  </si>
  <si>
    <t>pk27312701-9572-4634-ad03-453a03dc545b</t>
  </si>
  <si>
    <t>B0D87CVMHD</t>
  </si>
  <si>
    <t>X004ARM5D5</t>
  </si>
  <si>
    <t>CAD-MLgsStrpBseblRglnChrGry-M</t>
  </si>
  <si>
    <t>Decrum Charcoal Grey and Black Raglan Shirt Men - Soft Sports Jersey Long Sleeve Baseball Shirts for Men | [40042053] Grey &amp; Black Striped Raglan, M</t>
  </si>
  <si>
    <t>pkba62d5b7-570e-4e73-b6fb-4700aed053b7</t>
  </si>
  <si>
    <t>B0CVN6YCG8</t>
  </si>
  <si>
    <t>X00489CN3H</t>
  </si>
  <si>
    <t>CAD-MLgsStrpBseblRglnHtrGry-L</t>
  </si>
  <si>
    <t>Decrum Heather Grey and Charcoal Raglan Shirt Men - Soft Sports Jersey Long Sleeve Baseball Shirts for Men | [40042044] Grey &amp; Charcoal Striped Raglan, L</t>
  </si>
  <si>
    <t>pk38940601-4600-4539-bf1f-d614b1163ff8</t>
  </si>
  <si>
    <t>B0CVN629B1</t>
  </si>
  <si>
    <t>X00489GWTN</t>
  </si>
  <si>
    <t>CAD-MLgsStrpBseblRglnHtrGry-M</t>
  </si>
  <si>
    <t>Decrum Heather Grey and Charcoal Raglan Shirt Men - Soft Sports Jersey Long Sleeve Baseball Shirts for Men | [40042043] Grey &amp; Charcoal Striped Raglan, M</t>
  </si>
  <si>
    <t>pk7ace3ba5-93bf-47d3-9af1-19be787c98b4</t>
  </si>
  <si>
    <t>B0CVN488JW</t>
  </si>
  <si>
    <t>X00489CN5F</t>
  </si>
  <si>
    <t>CAD-MLgsStrpBseblRglnHtrGry-XL</t>
  </si>
  <si>
    <t>Decrum Heather Grey and Charcoal Raglan Shirt Men - Soft Sports Jersey Mens Long Sleeve T Shirts | [40042045] Grey &amp; Charcoal Striped Raglan, XL</t>
  </si>
  <si>
    <t>pk45655a76-d36d-4ea8-b484-237fcf7f3a70</t>
  </si>
  <si>
    <t>B0CVN5WG13</t>
  </si>
  <si>
    <t>X00489GWS9</t>
  </si>
  <si>
    <t>CAD-MLgsStrpBseblRglnMaron-M</t>
  </si>
  <si>
    <t>Decrum Maroon and Black Raglan Shirt Men - Soft Sports Jersey Long Sleeve Baseball Shirts for Men | [40042063] Maroon &amp; Black Striped Raglan, M</t>
  </si>
  <si>
    <t>pk337aa299-e4bc-4d1c-861e-0b8f1dee5d0d</t>
  </si>
  <si>
    <t>B0CVN4996L</t>
  </si>
  <si>
    <t>X00489CN7N</t>
  </si>
  <si>
    <t>CAD-MLgsStrpBseblRglnWhte-2XL</t>
  </si>
  <si>
    <t>Decrum White and Black Raglan Shirt Men - Soft Sports Jersey Long Sleeve Baseball Shirts for Men | [40129016] White &amp; Black Striped Raglan, 2XL</t>
  </si>
  <si>
    <t>pkb401c805-23f8-48cf-ac72-0684e5f44ddf</t>
  </si>
  <si>
    <t>B0CVN4FM5Y</t>
  </si>
  <si>
    <t>X00489ATVZ</t>
  </si>
  <si>
    <t>CAD-MLgsStrpBseblRglnWhte-L</t>
  </si>
  <si>
    <t>Decrum White and Black Raglan Shirt Men - Soft Sports Jersey Long Sleeve Baseball Shirts for Men | [40129014] White &amp; Black Striped Raglan, L</t>
  </si>
  <si>
    <t>pk4b13a4c0-5fdd-4ae8-82d7-7330e03d7248</t>
  </si>
  <si>
    <t>B0CVN89KRV</t>
  </si>
  <si>
    <t>X00489ATXD</t>
  </si>
  <si>
    <t>CAD-MLgsStrpBseblRglnWhte-M</t>
  </si>
  <si>
    <t>Decrum White and Black Raglan Shirt Men - Soft Sports Jersey Long Sleeve Baseball Shirts for Men | [40129013] White &amp; Black Striped Raglan, M</t>
  </si>
  <si>
    <t>pk0ca69aae-89cf-4964-92d8-121a3e39af68</t>
  </si>
  <si>
    <t>B0CVN3XBHB</t>
  </si>
  <si>
    <t>X00489ATXN</t>
  </si>
  <si>
    <t>CAD-MLgsStrpBseblRglnWhte-XL</t>
  </si>
  <si>
    <t>Decrum White and Black Raglan Shirt Men - Soft Sports Jersey Mens Long Sleeve T Shirts | [40129015] White &amp; Black Striped Raglan, XL</t>
  </si>
  <si>
    <t>pkc6456d17-7ab9-4839-8313-29b39a5c1741</t>
  </si>
  <si>
    <t>B0CVN8FQDC</t>
  </si>
  <si>
    <t>X00489ATXX</t>
  </si>
  <si>
    <t>CAD-MLgsTwStpdRngChrclBlk-M</t>
  </si>
  <si>
    <t>Decrum Charcoal and Black Long Sleeve Grey Shirt - Cotton Full Sleeve Shirts for Men | [40044053] 2 Stripes Charcoal and Black, M</t>
  </si>
  <si>
    <t>pk960f61b3-4a65-499c-ab93-1e65c99a77ca</t>
  </si>
  <si>
    <t>B0CV5RQCL4</t>
  </si>
  <si>
    <t>X0044M4Q8N</t>
  </si>
  <si>
    <t>CAD-MLgsTwStpdRngHtrGryBlk-L</t>
  </si>
  <si>
    <t>Decrum Grey Mens Long Sleeve Tshirts - Grey Ringer Tee | [40044044] 2 Stripes Heather Grey and Black, L</t>
  </si>
  <si>
    <t>pkd8783ecc-f371-4aac-884c-9ccfbf931fbf</t>
  </si>
  <si>
    <t>B0CV5PF4ND</t>
  </si>
  <si>
    <t>X0044M5ZGZ</t>
  </si>
  <si>
    <t>CAD-MYlw&amp;NvyBluPlnVrstyNw-L</t>
  </si>
  <si>
    <t>Decrum Mens Work Jackets - Letterman Baseball Jacket Men | [40039084] Plain Yellow Sleeves, L</t>
  </si>
  <si>
    <t>pk50655c6a-8007-414c-9ae0-13fe6723b1cd</t>
  </si>
  <si>
    <t>B0CVF5DHMB</t>
  </si>
  <si>
    <t>X0044PIGIL</t>
  </si>
  <si>
    <t>CAD-MYlw&amp;NvyBluPlnVrstyNw-XL</t>
  </si>
  <si>
    <t>Decrum Mens Letterman Jackets - Trendy Varsity Fleece Jacket Men | [40039085] Plain Yellow Sleeves, XL</t>
  </si>
  <si>
    <t>pkb5881001-065a-4cea-8aa7-e8ac6dba112b</t>
  </si>
  <si>
    <t>B0CVF1HL5R</t>
  </si>
  <si>
    <t>X0044PIDHP</t>
  </si>
  <si>
    <t>CAD-MYlw&amp;RylBluPlnVrsty-XL</t>
  </si>
  <si>
    <t>Decrum Mens Letterman Jackets - Trendy Varsity Fleece Jacket Men | [40040085] Plain Yellow Sleeves, XL</t>
  </si>
  <si>
    <t>pkc7d49335-e0fd-456f-83d8-01191ef99f20</t>
  </si>
  <si>
    <t>B0DNW8V9J6</t>
  </si>
  <si>
    <t>X004H61KSF</t>
  </si>
  <si>
    <t>CAD-MnsRglnMrn&amp;ChrLGS-L</t>
  </si>
  <si>
    <t>Decrum Raglan Shirt Men - Soft Sports Jersey Mens Long Sleeve T Shirts | [40059064] Maroon &amp; Charcoal Rgln Men, L</t>
  </si>
  <si>
    <t>pk003060e1-8bf3-46d6-92c9-73cdefdb1e61</t>
  </si>
  <si>
    <t>B0C1SRCCTC</t>
  </si>
  <si>
    <t>X003TX178Z</t>
  </si>
  <si>
    <t>CAD-MnsRglnMrn&amp;ChrLGS-M</t>
  </si>
  <si>
    <t>Decrum Raglan Shirt Men - Soft Sports Jersey Long Sleeve Shirts for Men | [40059063] Maroon &amp; Charcoal Rgln Men, M</t>
  </si>
  <si>
    <t>pk3af6721f-78d0-44fe-aaed-f87025b6f521</t>
  </si>
  <si>
    <t>B0C1SV637X</t>
  </si>
  <si>
    <t>X003TX6ODD</t>
  </si>
  <si>
    <t>CAD-MomsFavMnsBlk-M</t>
  </si>
  <si>
    <t>Decrum Man Black Funny T Shirts for Men - Graphic Tees for Men | [40007013-AO] Mom Favrite Mens Black, M</t>
  </si>
  <si>
    <t>pkb33be085-3810-4eaa-8997-d3ac5b768607</t>
  </si>
  <si>
    <t>B0996679CZ</t>
  </si>
  <si>
    <t>X002YDZ2PZ</t>
  </si>
  <si>
    <t>CAD-MomsFavMnsRedNw-XL</t>
  </si>
  <si>
    <t>Decrum Red Slom Fit Mens Sibling T Shirts - Im Moms Favorite Shirt | [40007025-AO] Mom Favrite Mens Red, XL</t>
  </si>
  <si>
    <t>pk3d935409-8145-428f-9d2e-8da763019e4e</t>
  </si>
  <si>
    <t>B0C4PJ29SS</t>
  </si>
  <si>
    <t>X003TEKEU1</t>
  </si>
  <si>
    <t>CAD-MomsFavRed-M</t>
  </si>
  <si>
    <t>Decrum Red Funny Graphic Tees for Women - Graphic Tops Women | [40021023-AO] Mom Favrite Red, M</t>
  </si>
  <si>
    <t>pkabc05aee-dd7f-49e7-93e6-b22c66bbb3fd</t>
  </si>
  <si>
    <t>B098J7B8YD</t>
  </si>
  <si>
    <t>X002Y1A9IH</t>
  </si>
  <si>
    <t>CAD-MomsFavRed-XL</t>
  </si>
  <si>
    <t>Decrum Red I'm Mom Favorite Shirt - Womens T Shirts Short Sleeve Tee - Graphic Tops Women | [40021025-AO] Mom Favrite Red, XL</t>
  </si>
  <si>
    <t>pkab09cb3e-4df4-4856-bd2f-e1de2d694354</t>
  </si>
  <si>
    <t>B07MCCP1V6</t>
  </si>
  <si>
    <t>X002Y1HGQ5</t>
  </si>
  <si>
    <t>CAD-NvyBl&amp;GryPlnVrsty-L</t>
  </si>
  <si>
    <t>Decrum Mens Work Jackets - Letterman Baseball Jacket Men | [40039044] Plain Grey Sleeve, L</t>
  </si>
  <si>
    <t>pkddcfe4ab-b1d5-4694-99b7-d926e6897edc</t>
  </si>
  <si>
    <t>B098JLH77S</t>
  </si>
  <si>
    <t>X002Y1J9ER</t>
  </si>
  <si>
    <t>CAD-NvyBl&amp;GryPlnVrsty-M</t>
  </si>
  <si>
    <t>Decrum Mens Bomber Jackets - Casual Varsity Jacket Men | [40039043] Plain Grey Sleeve, M</t>
  </si>
  <si>
    <t>pkb1cd541b-b25a-4837-ad7a-40778e964a76</t>
  </si>
  <si>
    <t>B098JKPV1Z</t>
  </si>
  <si>
    <t>X002Y1J9GZ</t>
  </si>
  <si>
    <t>CAD-PlnVNckLgsBlk-3XL</t>
  </si>
  <si>
    <t>Decrum Black Mens Long Sleeve V-Neck T-Shirt Adult | [40001017] Black LGS Vneck Plain, 3XL</t>
  </si>
  <si>
    <t>pk0e1fc56a-efd1-4534-90b1-3b169b105368</t>
  </si>
  <si>
    <t>B0C16YPZZP</t>
  </si>
  <si>
    <t>X003RVX629</t>
  </si>
  <si>
    <t>CAD-PlnVNckLgsBrwn-M</t>
  </si>
  <si>
    <t>Decrum Brown T Shirts for Men - Full Sleeve T Shirts Men V Neck Shirt | [40001193] Brown LGS Vneck Plain, M</t>
  </si>
  <si>
    <t>pkee03176f-6307-47f3-8ce4-e5e7dcd061f6</t>
  </si>
  <si>
    <t>B0C5HVX69Y</t>
  </si>
  <si>
    <t>X003TQBCTL</t>
  </si>
  <si>
    <t>CAD-PlnVNckLgsWhte-S</t>
  </si>
  <si>
    <t>Decrum Long Sleeve White Shirt - Long Sleeve Undershirt Men | [40001172] White LGS Vneck Plain, S</t>
  </si>
  <si>
    <t>pk415a9004-6d47-4f8f-9e02-e6801f291709</t>
  </si>
  <si>
    <t>B0C5HSVZR1</t>
  </si>
  <si>
    <t>X003TQ7PBZ</t>
  </si>
  <si>
    <t>CAD-RaglanLGSChGryNw-XL</t>
  </si>
  <si>
    <t>Decrum Grey and Black Cotton Jersey Long Sleeve - Raglan Shirt Men Basebal Tee | [40012055] Grey&amp;Blk Rgln Men, XL</t>
  </si>
  <si>
    <t>pk78db403e-3ec4-43ad-a5a9-0f06d8c7396e</t>
  </si>
  <si>
    <t>B0CT54H5KC</t>
  </si>
  <si>
    <t>X00442MF3B</t>
  </si>
  <si>
    <t>CAD-RaglnLGSChrcl&amp;RedNw-L</t>
  </si>
  <si>
    <t>Decrum Gray and Red Raglan Shirt for Mens - Soft Cotton Baseball Shirt Jersey Men Raglan Tee | [40059024] Grey &amp; Red Rgln Men, L</t>
  </si>
  <si>
    <t>pka7805da1-5133-4a5b-b86f-d2bce0085992</t>
  </si>
  <si>
    <t>B0CJ6PVH7D</t>
  </si>
  <si>
    <t>X003YWMNXT</t>
  </si>
  <si>
    <t>CAD-RaglnLGSMiltGren&amp;Blk-XL</t>
  </si>
  <si>
    <t>Decrum Military Green and Black Soft Cotton Jersey Long Sleeve Raglan Shirt Men Basebal Tee | [40012165] Milt Green &amp; Black Rgln Men, XL</t>
  </si>
  <si>
    <t>pk69ede71a-5e9a-41b9-9d31-c8fdd8a88460</t>
  </si>
  <si>
    <t>B0BSFMH3DP</t>
  </si>
  <si>
    <t>X003MJHNMP</t>
  </si>
  <si>
    <t>CAD-RaglnLGSMiltGren&amp;BlkNw-M</t>
  </si>
  <si>
    <t>Decrum Military Green and Black Baseball Jersey Men - Raglan Long Sleeve Tshirt Mens | [40012163] Milt Green &amp; Black Rgln Men, M</t>
  </si>
  <si>
    <t>pk9895fcee-97a5-4032-b76b-f799db10ffad</t>
  </si>
  <si>
    <t>B0CYGRXVHD</t>
  </si>
  <si>
    <t>X00467E8NJ</t>
  </si>
  <si>
    <t>CAD-WBabyMadeMeEatBlkNw-L</t>
  </si>
  <si>
    <t>Decrum Black Maternity Tshirt - Pregnant Shirt for Women | [40022014-AE] Baby Made Me Eat Black MTS, L</t>
  </si>
  <si>
    <t>pk17287dc1-b436-4807-9c17-9f682b1a5a7d</t>
  </si>
  <si>
    <t>B0CVDN1VK5</t>
  </si>
  <si>
    <t>X0044P8TOH</t>
  </si>
  <si>
    <t>CAD-WBsblRglnHtrQtr-Strp-L</t>
  </si>
  <si>
    <t>Decrum Heather Gray and Navy Soft Cotton Baseball Striped Jersey 3/4 Sleeve Raglan Shirt Women | [40041044] Heather Gray &amp; Navy Striped Rgln, L</t>
  </si>
  <si>
    <t>pk5093406f-7090-4df0-bb00-618f132971e9</t>
  </si>
  <si>
    <t>B0C5DG7YG2</t>
  </si>
  <si>
    <t>X003TOND1N</t>
  </si>
  <si>
    <t>CAD-WBsblRglnHtrQtrStrpNw-XL</t>
  </si>
  <si>
    <t>Decrum Gray and Blue Soft Cotton Jersey 3/4 Sleeve Raglan Striped Shirts for Womens | [40041045] Heather Gray &amp; Navy Striped Rgln, XL</t>
  </si>
  <si>
    <t>pk218f3598-c4d7-4cc6-ab1e-e57d4df5dcc7</t>
  </si>
  <si>
    <t>B0CXY2K3ZY</t>
  </si>
  <si>
    <t>X0045Y72YZ</t>
  </si>
  <si>
    <t>CAD-WBseblRglnBlackQtr-Strp-S</t>
  </si>
  <si>
    <t>Decrum Heather Gray and Black Soft Cotton Jersey 3/4 Sleeve Raglan Striped Shirts for Women | [40124012] Heather Grey &amp; Black Rgln, S</t>
  </si>
  <si>
    <t>pke7a3e299-aa17-4b5b-881f-06fc32577854</t>
  </si>
  <si>
    <t>B0C5DHZK21</t>
  </si>
  <si>
    <t>X003TOR8G9</t>
  </si>
  <si>
    <t>CAD-WBseblRglnBlackQtr-StrpNw-XL</t>
  </si>
  <si>
    <t>Decrum Gray and Black Soft Cotton Jersey 3/4 Sleeve Raglan Striped Shirts for Women | [40124015] Heather Grey &amp; Black Rgln, XL</t>
  </si>
  <si>
    <t>pkb3debf9f-2363-420f-85bc-ef9779128e13</t>
  </si>
  <si>
    <t>B0CTMVDQJM</t>
  </si>
  <si>
    <t>X0044CJMP5</t>
  </si>
  <si>
    <t>CAD-WBseblRglnChrclQtr-Strp-L</t>
  </si>
  <si>
    <t>Decrum Soft Cotton Baseball Black and Grey Baseball Tee Striped Jersey 3/4 Sleeve Raglan Shirt Women | [40041054] Charcoal Grey &amp; Black Striped Rgln, L</t>
  </si>
  <si>
    <t>pkd4799770-700c-47fc-8245-7dd8d935a988</t>
  </si>
  <si>
    <t>B0C5DFG64D</t>
  </si>
  <si>
    <t>X003TOYZT7</t>
  </si>
  <si>
    <t>CAD-WBseblRglnWhteQtr-Strp-2XL</t>
  </si>
  <si>
    <t>Decrum White and Black Soft Cotton Striped Jersey - 3/4 Sleeve Raglan Casual Top | [40130016] White and Black Striped Rgln, 2XL</t>
  </si>
  <si>
    <t>pk7ceb4c56-8495-47eb-991b-4a96696826c2</t>
  </si>
  <si>
    <t>B0CV9Q4JMX</t>
  </si>
  <si>
    <t>X0044OHZBV</t>
  </si>
  <si>
    <t>CAD-WComingSoonBlkNw-S</t>
  </si>
  <si>
    <t>Decrum Womens Black Funny Pregnant T-Shirts -Maternity Shirts for Womens | [40022012-AK] Coming Soon Black, S</t>
  </si>
  <si>
    <t>pke9f6ff01-6f15-45dd-a737-2fededc14cf8</t>
  </si>
  <si>
    <t>B0CVDN31DN</t>
  </si>
  <si>
    <t>X0044PCRSB</t>
  </si>
  <si>
    <t>CAD-WHetrGryRglnQtrSlv-2XL</t>
  </si>
  <si>
    <t>Decrum Grey and Black Soft Cotton Baseball Shirts Jersey Womens Raglan 3/4 Sleeve | [40003046] Heather Gray &amp; Black Raglan, 2XL</t>
  </si>
  <si>
    <t>pk90945fd5-1d90-4758-919f-1d4a0599cc1b</t>
  </si>
  <si>
    <t>B0C5DFLXBC</t>
  </si>
  <si>
    <t>X003TOW8P5</t>
  </si>
  <si>
    <t>CAD-WMatrntySet1-M</t>
  </si>
  <si>
    <t>Decrum Pack of 3 Womens Pregnancy Shirt - Maternity Tee Shirts | [4BUN00013] Set1 MTS, M</t>
  </si>
  <si>
    <t>pk6506346f-b33a-4c87-9cd4-955ed262d34a</t>
  </si>
  <si>
    <t>B098K7VXHQ</t>
  </si>
  <si>
    <t>X002Y1URJD</t>
  </si>
  <si>
    <t>CAD-WMatrntySet2-M</t>
  </si>
  <si>
    <t>Decrum Pack of 3 Womens Pregnancy Shirt - Maternity Tee Shirts | [4BUN00053] Set2 MTS, M</t>
  </si>
  <si>
    <t>pk3e5f6029-e9b9-4ab7-a147-d275f383749a</t>
  </si>
  <si>
    <t>B098K8NBQ7</t>
  </si>
  <si>
    <t>X002Y1QBMF</t>
  </si>
  <si>
    <t>CAD-WPlnHodVrstyBlck&amp;Yelw-M</t>
  </si>
  <si>
    <t>Black And Yellow Letterman Jacket Womens - Womens Letterman Jacket With Hood | [40115083] Plain Yellow Sleeve, M</t>
  </si>
  <si>
    <t>pk9685b669-4da7-4396-9fdf-a610cf728385</t>
  </si>
  <si>
    <t>B0CVLJ9888</t>
  </si>
  <si>
    <t>X00459Y2W5</t>
  </si>
  <si>
    <t>CAD-WPlnVrstyBlue&amp;Yelow-L</t>
  </si>
  <si>
    <t>Yellow And Royal Blue Letterman - Womens Letterman Style Jacket | [40056084] Plain Yellow Sleeve, L</t>
  </si>
  <si>
    <t>pkde817782-5aa3-4fa7-b404-26f2b0ee6ff8</t>
  </si>
  <si>
    <t>B0B5GYWMS9</t>
  </si>
  <si>
    <t>X003Q954HH</t>
  </si>
  <si>
    <t>CAD-WPlnVrstyGreen&amp;Whte-2XL</t>
  </si>
  <si>
    <t>Green And White Varsity Bombers Jackets For Women Fashion Baseball Jacket | [40139176] Plain White Sleeve, 2XL</t>
  </si>
  <si>
    <t>pk1d5f50c1-b311-4dde-81de-6b540d877dd8</t>
  </si>
  <si>
    <t>B0CVH4P25H</t>
  </si>
  <si>
    <t>X0049JHK1V</t>
  </si>
  <si>
    <t>CAD-WPlnVrstyPrpl&amp;Whte-L</t>
  </si>
  <si>
    <t>Purple And White Varsity Bombers Jackets For Women - Fashion Baseball Jacket | [40117174] Plain White Sleeves, L</t>
  </si>
  <si>
    <t>pk4ae1ebed-8399-496b-9d12-0f9d91211a74</t>
  </si>
  <si>
    <t>B0C6DMHJJ2</t>
  </si>
  <si>
    <t>X003U3RYLN</t>
  </si>
  <si>
    <t>CAD-WPlnVrstyPrpl&amp;Whte-S</t>
  </si>
  <si>
    <t>Womans Purple And White Varsity Letterman Womens - Letterman Style Jacket | [40117172] Plain White Sleeves, S</t>
  </si>
  <si>
    <t>pkc31519da-591e-4c93-ab09-4516f2b3a792</t>
  </si>
  <si>
    <t>B0C6DRN4XK</t>
  </si>
  <si>
    <t>X003U40QIF</t>
  </si>
  <si>
    <t>CAD-WPlnVrstyPrpl&amp;Whte-XXL</t>
  </si>
  <si>
    <t>Purple And White Women Letterman Jacket | [40117176] Plain White Sleeves, 2XL</t>
  </si>
  <si>
    <t>pkce6bab2a-b4f2-4275-9aeb-0ac5c9580eb8</t>
  </si>
  <si>
    <t>B0C6DMXJ1V</t>
  </si>
  <si>
    <t>X003U3XN13</t>
  </si>
  <si>
    <t>CAD-WPlnVrstyPrpl&amp;WhteNw-XL</t>
  </si>
  <si>
    <t>Womans Purple And White Varsity - Womens Letterman Style Jacket | [40117175] Plain White Sleeves, XL</t>
  </si>
  <si>
    <t>pk1a2a6f07-9b3c-4d68-9110-90eb28a7ee24</t>
  </si>
  <si>
    <t>B0CSK2DVG4</t>
  </si>
  <si>
    <t>X0043SHPMH</t>
  </si>
  <si>
    <t>CAD-WRglnVNckQtrSlvChr-L</t>
  </si>
  <si>
    <t>Decrum Charcoal and Black Womens Sexy Tops - Soft 3/4 Sleeve Raglan Shirt Women | [40120014] Charcoal &amp; Black V Neck Rgln, L</t>
  </si>
  <si>
    <t>pka9a59849-3946-4954-8a53-133c91dd0331</t>
  </si>
  <si>
    <t>B0CVBCTZ5L</t>
  </si>
  <si>
    <t>X0044OPJE1</t>
  </si>
  <si>
    <t>CAD-WRglnVNckQtrSlvGren-S</t>
  </si>
  <si>
    <t>Decrum Quarter Sleeve Raglan Shirt Women Baseball Tee - Womens Casual Soft Shirt Comfortable | [40172012] Green &amp; Black V Neck Rgln, S</t>
  </si>
  <si>
    <t>pkc7c533ea-df11-4822-b0de-6cfa7adcecc5</t>
  </si>
  <si>
    <t>B0CVBBQGCK</t>
  </si>
  <si>
    <t>X0044OPIAB</t>
  </si>
  <si>
    <t>CAD-WRglnVNckQtrSlvHGry-S</t>
  </si>
  <si>
    <t>Decrum Gray and Black Quarter Sleeve Raglan Shirt Women Baseball Tee - Womens Casual Soft Shirt Comfortable | [40121012] Heather Grey &amp; Black V Neck Rgln, S</t>
  </si>
  <si>
    <t>pka245e8e2-ab36-4b82-9d29-53bf5841ca18</t>
  </si>
  <si>
    <t>B0CVBC26LW</t>
  </si>
  <si>
    <t>X0044OPJQ9</t>
  </si>
  <si>
    <t>CAD-WRglnVNckQtrSlvHGry-XXL</t>
  </si>
  <si>
    <t>Decrum Grey and Black Soft Cotton Baseball Shirts Jersey Womens Raglan - 3/4 Sleeve Shirts for Women | [40121016] Heather Grey &amp; Black V Neck Rgln, 2XL</t>
  </si>
  <si>
    <t>pk98a0dff9-a11b-43cb-b450-e2977f8b1ace</t>
  </si>
  <si>
    <t>B0CVBC5685</t>
  </si>
  <si>
    <t>X0044OPKYF</t>
  </si>
  <si>
    <t>CAD-Wmn5BtnHnlyChrcl-L</t>
  </si>
  <si>
    <t>Decrum Womens Henley Tops Long Sleeve - Charcoal Henley T Shirt (N) | [40049054] 5 Button Henley, L</t>
  </si>
  <si>
    <t>pke2567a9a-e53b-4ac9-824f-0fdf31d441e7</t>
  </si>
  <si>
    <t>B0BV6J95Z1</t>
  </si>
  <si>
    <t>X003TS79TV</t>
  </si>
  <si>
    <t>CAD-WmnBabyFaceBlk-S</t>
  </si>
  <si>
    <t>Decrum Black Womens Maternity T Shirt - Maternity Graphic Tees | [40022012-AF] Baby Face Black MTS, S</t>
  </si>
  <si>
    <t>pkffc694c9-420e-4173-8d45-e227c3bcd4c9</t>
  </si>
  <si>
    <t>B0D5HYPKJC</t>
  </si>
  <si>
    <t>X0049CBFR3</t>
  </si>
  <si>
    <t>CAD-WmnComingSoonBlkNew-L</t>
  </si>
  <si>
    <t>Decrum Womens Pregnancy Shirts - Maternity Tee Shirts for Women | [40022014-AK] Coming Soon Black, L</t>
  </si>
  <si>
    <t>pk7cb15af6-0db8-4d95-a565-0f2e9cc5c1bb</t>
  </si>
  <si>
    <t>B0DP7GQJYQ</t>
  </si>
  <si>
    <t>X004HF8TOT</t>
  </si>
  <si>
    <t>CAD-WmnFirstTimeMomyBlk-L</t>
  </si>
  <si>
    <t>Decrum Black First Time Mommy Maternity Tshirts for Women - Womens Graphic Tshirts | [40022014-AL] First Time Mommy Black MTS, L</t>
  </si>
  <si>
    <t>pk69476d03-774d-4004-a086-a7b501ce3730</t>
  </si>
  <si>
    <t>B0D5HX6YKZ</t>
  </si>
  <si>
    <t>X0049CKA79</t>
  </si>
  <si>
    <t>CAD-Ylw&amp;RylBluPlnVrsty-L</t>
  </si>
  <si>
    <t>Decrum Mens Work Jackets - Letterman Baseball Jacket Men | [40040084] Plain Yellow Sleeves, L</t>
  </si>
  <si>
    <t>pk32a88fc8-8fdd-4cf5-b2c3-19e31e336743</t>
  </si>
  <si>
    <t>B098JKZFQY</t>
  </si>
  <si>
    <t>X002Y1J9F1</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</si>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</sst>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alignment horizontal="right"/>
    </xf>
    <xf numFmtId="0" fontId="62" fillId="0" borderId="0" xfId="0" applyFont="true">
      <alignment horizontal="right"/>
    </xf>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wrapText="true"/>
    </xf>
    <xf numFmtId="0" fontId="114" fillId="5" borderId="8" xfId="0" applyFill="true" applyBorder="true" applyFont="true">
      <alignment wrapText="true"/>
    </xf>
    <xf numFmtId="0" fontId="115" fillId="0" borderId="8" xfId="0" applyBorder="true" applyFont="true">
      <alignment wrapText="true"/>
    </xf>
    <xf numFmtId="0" fontId="116" fillId="5" borderId="8" xfId="0" applyFill="true" applyBorder="true" applyFont="true">
      <alignment wrapText="true"/>
    </xf>
    <xf numFmtId="0" fontId="117" fillId="0" borderId="8" xfId="0" applyBorder="true" applyFont="true">
      <alignment wrapText="true"/>
    </xf>
    <xf numFmtId="0" fontId="118" fillId="5" borderId="8" xfId="0" applyFill="true" applyBorder="true" applyFont="true">
      <alignment wrapText="true"/>
    </xf>
    <xf numFmtId="0" fontId="119" fillId="0" borderId="8" xfId="0" applyBorder="true" applyFont="true">
      <alignment wrapText="true"/>
    </xf>
    <xf numFmtId="0" fontId="120" fillId="5" borderId="16" xfId="0" applyFill="true" applyBorder="true" applyFont="true">
      <alignment wrapText="true"/>
    </xf>
    <xf numFmtId="0" fontId="12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F96"/>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row>
    <row r="6">
      <c r="A6" t="s">
        <v>16</v>
      </c>
      <c r="B6" t="s">
        <v>17</v>
      </c>
      <c r="C6" t="s">
        <v>18</v>
      </c>
      <c r="D6" t="s">
        <v>19</v>
      </c>
      <c r="E6" t="s">
        <v>20</v>
      </c>
      <c r="F6" t="s">
        <v>21</v>
      </c>
      <c r="G6" t="s">
        <v>22</v>
      </c>
      <c r="H6" t="s">
        <v>23</v>
      </c>
      <c r="I6" t="s">
        <v>23</v>
      </c>
      <c r="J6" t="n">
        <v>6.0</v>
      </c>
      <c r="K6" t="n">
        <f>SUM(M6:INDEX(M6:XFD6,1,M3))</f>
        <v>0.0</v>
      </c>
      <c r="L6" s="28"/>
    </row>
    <row r="7">
      <c r="A7" t="s">
        <v>24</v>
      </c>
      <c r="B7" t="s">
        <v>25</v>
      </c>
      <c r="C7" t="s">
        <v>26</v>
      </c>
      <c r="D7" t="s">
        <v>27</v>
      </c>
      <c r="E7" t="s">
        <v>28</v>
      </c>
      <c r="F7" t="s">
        <v>21</v>
      </c>
      <c r="G7" t="s">
        <v>22</v>
      </c>
      <c r="H7" t="s">
        <v>23</v>
      </c>
      <c r="I7" t="s">
        <v>23</v>
      </c>
      <c r="J7" t="n">
        <v>8.0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8.0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12.0</v>
      </c>
      <c r="K13" t="n">
        <f>SUM(M13:INDEX(M13:XFD13,1,M3))</f>
        <v>0.0</v>
      </c>
      <c r="L13" s="28"/>
    </row>
    <row r="14">
      <c r="A14" t="s">
        <v>59</v>
      </c>
      <c r="B14" t="s">
        <v>60</v>
      </c>
      <c r="C14" t="s">
        <v>61</v>
      </c>
      <c r="D14" t="s">
        <v>62</v>
      </c>
      <c r="E14" t="s">
        <v>63</v>
      </c>
      <c r="F14" t="s">
        <v>21</v>
      </c>
      <c r="G14" t="s">
        <v>22</v>
      </c>
      <c r="H14" t="s">
        <v>23</v>
      </c>
      <c r="I14" t="s">
        <v>23</v>
      </c>
      <c r="J14" t="n">
        <v>10.0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9.0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10.0</v>
      </c>
      <c r="K20" t="n">
        <f>SUM(M20:INDEX(M20:XFD20,1,M3))</f>
        <v>0.0</v>
      </c>
      <c r="L20" s="28"/>
    </row>
    <row r="21">
      <c r="A21" t="s">
        <v>94</v>
      </c>
      <c r="B21" t="s">
        <v>95</v>
      </c>
      <c r="C21" t="s">
        <v>96</v>
      </c>
      <c r="D21" t="s">
        <v>97</v>
      </c>
      <c r="E21" t="s">
        <v>98</v>
      </c>
      <c r="F21" t="s">
        <v>21</v>
      </c>
      <c r="G21" t="s">
        <v>22</v>
      </c>
      <c r="H21" t="s">
        <v>23</v>
      </c>
      <c r="I21" t="s">
        <v>23</v>
      </c>
      <c r="J21" t="n">
        <v>11.0</v>
      </c>
      <c r="K21" t="n">
        <f>SUM(M21:INDEX(M21:XFD21,1,M3))</f>
        <v>0.0</v>
      </c>
      <c r="L21" s="28"/>
    </row>
    <row r="22">
      <c r="A22" t="s">
        <v>99</v>
      </c>
      <c r="B22" t="s">
        <v>100</v>
      </c>
      <c r="C22" t="s">
        <v>101</v>
      </c>
      <c r="D22" t="s">
        <v>102</v>
      </c>
      <c r="E22" t="s">
        <v>103</v>
      </c>
      <c r="F22" t="s">
        <v>21</v>
      </c>
      <c r="G22" t="s">
        <v>22</v>
      </c>
      <c r="H22" t="s">
        <v>23</v>
      </c>
      <c r="I22" t="s">
        <v>23</v>
      </c>
      <c r="J22" t="n">
        <v>8.0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10.0</v>
      </c>
      <c r="K24" t="n">
        <f>SUM(M24:INDEX(M24:XFD24,1,M3))</f>
        <v>0.0</v>
      </c>
      <c r="L24" s="28"/>
    </row>
    <row r="25">
      <c r="A25" t="s">
        <v>114</v>
      </c>
      <c r="B25" t="s">
        <v>115</v>
      </c>
      <c r="C25" t="s">
        <v>116</v>
      </c>
      <c r="D25" t="s">
        <v>117</v>
      </c>
      <c r="E25" t="s">
        <v>118</v>
      </c>
      <c r="F25" t="s">
        <v>21</v>
      </c>
      <c r="G25" t="s">
        <v>22</v>
      </c>
      <c r="H25" t="s">
        <v>23</v>
      </c>
      <c r="I25" t="s">
        <v>23</v>
      </c>
      <c r="J25" t="n">
        <v>6.0</v>
      </c>
      <c r="K25" t="n">
        <f>SUM(M25:INDEX(M25:XFD25,1,M3))</f>
        <v>0.0</v>
      </c>
      <c r="L25" s="28"/>
    </row>
    <row r="26">
      <c r="A26" t="s">
        <v>119</v>
      </c>
      <c r="B26" t="s">
        <v>120</v>
      </c>
      <c r="C26" t="s">
        <v>121</v>
      </c>
      <c r="D26" t="s">
        <v>122</v>
      </c>
      <c r="E26" t="s">
        <v>123</v>
      </c>
      <c r="F26" t="s">
        <v>21</v>
      </c>
      <c r="G26" t="s">
        <v>22</v>
      </c>
      <c r="H26" t="s">
        <v>23</v>
      </c>
      <c r="I26" t="s">
        <v>23</v>
      </c>
      <c r="J26" t="n">
        <v>4.0</v>
      </c>
      <c r="K26" t="n">
        <f>SUM(M26:INDEX(M26:XFD26,1,M3))</f>
        <v>0.0</v>
      </c>
      <c r="L26" s="28"/>
    </row>
    <row r="27">
      <c r="A27" t="s">
        <v>124</v>
      </c>
      <c r="B27" t="s">
        <v>125</v>
      </c>
      <c r="C27" t="s">
        <v>126</v>
      </c>
      <c r="D27" t="s">
        <v>127</v>
      </c>
      <c r="E27" t="s">
        <v>128</v>
      </c>
      <c r="F27" t="s">
        <v>21</v>
      </c>
      <c r="G27" t="s">
        <v>22</v>
      </c>
      <c r="H27" t="s">
        <v>23</v>
      </c>
      <c r="I27" t="s">
        <v>23</v>
      </c>
      <c r="J27" t="n">
        <v>2.0</v>
      </c>
      <c r="K27" t="n">
        <f>SUM(M27:INDEX(M27:XFD27,1,M3))</f>
        <v>0.0</v>
      </c>
      <c r="L27" s="28"/>
    </row>
    <row r="28">
      <c r="A28" t="s">
        <v>129</v>
      </c>
      <c r="B28" t="s">
        <v>130</v>
      </c>
      <c r="C28" t="s">
        <v>131</v>
      </c>
      <c r="D28" t="s">
        <v>132</v>
      </c>
      <c r="E28" t="s">
        <v>133</v>
      </c>
      <c r="F28" t="s">
        <v>21</v>
      </c>
      <c r="G28" t="s">
        <v>22</v>
      </c>
      <c r="H28" t="s">
        <v>23</v>
      </c>
      <c r="I28" t="s">
        <v>23</v>
      </c>
      <c r="J28" t="n">
        <v>8.0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2.0</v>
      </c>
      <c r="K30" t="n">
        <f>SUM(M30:INDEX(M30:XFD30,1,M3))</f>
        <v>0.0</v>
      </c>
      <c r="L30" s="28"/>
    </row>
    <row r="31">
      <c r="A31" t="s">
        <v>144</v>
      </c>
      <c r="B31" t="s">
        <v>145</v>
      </c>
      <c r="C31" t="s">
        <v>146</v>
      </c>
      <c r="D31" t="s">
        <v>147</v>
      </c>
      <c r="E31" t="s">
        <v>148</v>
      </c>
      <c r="F31" t="s">
        <v>21</v>
      </c>
      <c r="G31" t="s">
        <v>22</v>
      </c>
      <c r="H31" t="s">
        <v>23</v>
      </c>
      <c r="I31" t="s">
        <v>23</v>
      </c>
      <c r="J31" t="n">
        <v>8.0</v>
      </c>
      <c r="K31" t="n">
        <f>SUM(M31:INDEX(M31:XFD31,1,M3))</f>
        <v>0.0</v>
      </c>
      <c r="L31" s="28"/>
    </row>
    <row r="32">
      <c r="A32" t="s">
        <v>149</v>
      </c>
      <c r="B32" t="s">
        <v>150</v>
      </c>
      <c r="C32" t="s">
        <v>151</v>
      </c>
      <c r="D32" t="s">
        <v>152</v>
      </c>
      <c r="E32" t="s">
        <v>153</v>
      </c>
      <c r="F32" t="s">
        <v>21</v>
      </c>
      <c r="G32" t="s">
        <v>22</v>
      </c>
      <c r="H32" t="s">
        <v>23</v>
      </c>
      <c r="I32" t="s">
        <v>23</v>
      </c>
      <c r="J32" t="n">
        <v>11.0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10.0</v>
      </c>
      <c r="K35" t="n">
        <f>SUM(M35:INDEX(M35:XFD35,1,M3))</f>
        <v>0.0</v>
      </c>
      <c r="L35" s="28"/>
    </row>
    <row r="36">
      <c r="A36" t="s">
        <v>169</v>
      </c>
      <c r="B36" t="s">
        <v>170</v>
      </c>
      <c r="C36" t="s">
        <v>171</v>
      </c>
      <c r="D36" t="s">
        <v>172</v>
      </c>
      <c r="E36" t="s">
        <v>173</v>
      </c>
      <c r="F36" t="s">
        <v>21</v>
      </c>
      <c r="G36" t="s">
        <v>22</v>
      </c>
      <c r="H36" t="s">
        <v>23</v>
      </c>
      <c r="I36" t="s">
        <v>23</v>
      </c>
      <c r="J36" t="n">
        <v>10.0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7.0</v>
      </c>
      <c r="K38" t="n">
        <f>SUM(M38:INDEX(M38:XFD38,1,M3))</f>
        <v>0.0</v>
      </c>
      <c r="L38" s="28"/>
    </row>
    <row r="39">
      <c r="A39" t="s">
        <v>184</v>
      </c>
      <c r="B39" t="s">
        <v>185</v>
      </c>
      <c r="C39" t="s">
        <v>186</v>
      </c>
      <c r="D39" t="s">
        <v>187</v>
      </c>
      <c r="E39" t="s">
        <v>188</v>
      </c>
      <c r="F39" t="s">
        <v>21</v>
      </c>
      <c r="G39" t="s">
        <v>22</v>
      </c>
      <c r="H39" t="s">
        <v>23</v>
      </c>
      <c r="I39" t="s">
        <v>23</v>
      </c>
      <c r="J39" t="n">
        <v>8.0</v>
      </c>
      <c r="K39" t="n">
        <f>SUM(M39:INDEX(M39:XFD39,1,M3))</f>
        <v>0.0</v>
      </c>
      <c r="L39" s="28"/>
    </row>
    <row r="40">
      <c r="A40" t="s">
        <v>189</v>
      </c>
      <c r="B40" t="s">
        <v>190</v>
      </c>
      <c r="C40" t="s">
        <v>191</v>
      </c>
      <c r="D40" t="s">
        <v>192</v>
      </c>
      <c r="E40" t="s">
        <v>193</v>
      </c>
      <c r="F40" t="s">
        <v>21</v>
      </c>
      <c r="G40" t="s">
        <v>22</v>
      </c>
      <c r="H40" t="s">
        <v>23</v>
      </c>
      <c r="I40" t="s">
        <v>23</v>
      </c>
      <c r="J40" t="n">
        <v>2.0</v>
      </c>
      <c r="K40" t="n">
        <f>SUM(M40:INDEX(M40:XFD40,1,M3))</f>
        <v>0.0</v>
      </c>
      <c r="L40" s="28"/>
    </row>
    <row r="41">
      <c r="A41" t="s">
        <v>194</v>
      </c>
      <c r="B41" t="s">
        <v>195</v>
      </c>
      <c r="C41" t="s">
        <v>196</v>
      </c>
      <c r="D41" t="s">
        <v>197</v>
      </c>
      <c r="E41" t="s">
        <v>198</v>
      </c>
      <c r="F41" t="s">
        <v>21</v>
      </c>
      <c r="G41" t="s">
        <v>22</v>
      </c>
      <c r="H41" t="s">
        <v>23</v>
      </c>
      <c r="I41" t="s">
        <v>23</v>
      </c>
      <c r="J41" t="n">
        <v>3.0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10.0</v>
      </c>
      <c r="K47" t="n">
        <f>SUM(M47:INDEX(M47:XFD47,1,M3))</f>
        <v>0.0</v>
      </c>
      <c r="L47" s="28"/>
    </row>
    <row r="48">
      <c r="A48" t="s">
        <v>229</v>
      </c>
      <c r="B48" t="s">
        <v>230</v>
      </c>
      <c r="C48" t="s">
        <v>231</v>
      </c>
      <c r="D48" t="s">
        <v>232</v>
      </c>
      <c r="E48" t="s">
        <v>233</v>
      </c>
      <c r="F48" t="s">
        <v>21</v>
      </c>
      <c r="G48" t="s">
        <v>22</v>
      </c>
      <c r="H48" t="s">
        <v>23</v>
      </c>
      <c r="I48" t="s">
        <v>23</v>
      </c>
      <c r="J48" t="n">
        <v>4.0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3.0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8.0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3.0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4.0</v>
      </c>
      <c r="K57" t="n">
        <f>SUM(M57:INDEX(M57:XFD57,1,M3))</f>
        <v>0.0</v>
      </c>
      <c r="L57" s="28"/>
    </row>
    <row r="58">
      <c r="A58" t="s">
        <v>279</v>
      </c>
      <c r="B58" t="s">
        <v>280</v>
      </c>
      <c r="C58" t="s">
        <v>281</v>
      </c>
      <c r="D58" t="s">
        <v>282</v>
      </c>
      <c r="E58" t="s">
        <v>283</v>
      </c>
      <c r="F58" t="s">
        <v>21</v>
      </c>
      <c r="G58" t="s">
        <v>22</v>
      </c>
      <c r="H58" t="s">
        <v>23</v>
      </c>
      <c r="I58" t="s">
        <v>23</v>
      </c>
      <c r="J58" t="n">
        <v>8.0</v>
      </c>
      <c r="K58" t="n">
        <f>SUM(M58:INDEX(M58:XFD58,1,M3))</f>
        <v>0.0</v>
      </c>
      <c r="L58" s="28"/>
    </row>
    <row r="59">
      <c r="A59" t="s">
        <v>284</v>
      </c>
      <c r="B59" t="s">
        <v>285</v>
      </c>
      <c r="C59" t="s">
        <v>286</v>
      </c>
      <c r="D59" t="s">
        <v>287</v>
      </c>
      <c r="E59" t="s">
        <v>288</v>
      </c>
      <c r="F59" t="s">
        <v>21</v>
      </c>
      <c r="G59" t="s">
        <v>22</v>
      </c>
      <c r="H59" t="s">
        <v>23</v>
      </c>
      <c r="I59" t="s">
        <v>23</v>
      </c>
      <c r="J59" t="n">
        <v>5.0</v>
      </c>
      <c r="K59" t="n">
        <f>SUM(M59:INDEX(M59:XFD59,1,M3))</f>
        <v>0.0</v>
      </c>
      <c r="L59" s="28"/>
    </row>
    <row r="60">
      <c r="A60" t="s">
        <v>289</v>
      </c>
      <c r="B60" t="s">
        <v>290</v>
      </c>
      <c r="C60" t="s">
        <v>291</v>
      </c>
      <c r="D60" t="s">
        <v>292</v>
      </c>
      <c r="E60" t="s">
        <v>293</v>
      </c>
      <c r="F60" t="s">
        <v>21</v>
      </c>
      <c r="G60" t="s">
        <v>22</v>
      </c>
      <c r="H60" t="s">
        <v>23</v>
      </c>
      <c r="I60" t="s">
        <v>23</v>
      </c>
      <c r="J60" t="n">
        <v>9.0</v>
      </c>
      <c r="K60" t="n">
        <f>SUM(M60:INDEX(M60:XFD60,1,M3))</f>
        <v>0.0</v>
      </c>
      <c r="L60" s="28"/>
    </row>
    <row r="61">
      <c r="A61" t="s">
        <v>294</v>
      </c>
      <c r="B61" t="s">
        <v>295</v>
      </c>
      <c r="C61" t="s">
        <v>296</v>
      </c>
      <c r="D61" t="s">
        <v>297</v>
      </c>
      <c r="E61" t="s">
        <v>298</v>
      </c>
      <c r="F61" t="s">
        <v>21</v>
      </c>
      <c r="G61" t="s">
        <v>22</v>
      </c>
      <c r="H61" t="s">
        <v>23</v>
      </c>
      <c r="I61" t="s">
        <v>23</v>
      </c>
      <c r="J61" t="n">
        <v>6.0</v>
      </c>
      <c r="K61" t="n">
        <f>SUM(M61:INDEX(M61:XFD61,1,M3))</f>
        <v>0.0</v>
      </c>
      <c r="L61" s="28"/>
    </row>
    <row r="62">
      <c r="A62" t="s">
        <v>299</v>
      </c>
      <c r="B62" t="s">
        <v>300</v>
      </c>
      <c r="C62" t="s">
        <v>301</v>
      </c>
      <c r="D62" t="s">
        <v>302</v>
      </c>
      <c r="E62" t="s">
        <v>303</v>
      </c>
      <c r="F62" t="s">
        <v>21</v>
      </c>
      <c r="G62" t="s">
        <v>22</v>
      </c>
      <c r="H62" t="s">
        <v>23</v>
      </c>
      <c r="I62" t="s">
        <v>23</v>
      </c>
      <c r="J62" t="n">
        <v>10.0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3.0</v>
      </c>
      <c r="K64" t="n">
        <f>SUM(M64:INDEX(M64:XFD64,1,M3))</f>
        <v>0.0</v>
      </c>
      <c r="L64" s="28"/>
    </row>
    <row r="65">
      <c r="A65" t="s">
        <v>314</v>
      </c>
      <c r="B65" t="s">
        <v>315</v>
      </c>
      <c r="C65" t="s">
        <v>316</v>
      </c>
      <c r="D65" t="s">
        <v>317</v>
      </c>
      <c r="E65" t="s">
        <v>318</v>
      </c>
      <c r="F65" t="s">
        <v>21</v>
      </c>
      <c r="G65" t="s">
        <v>22</v>
      </c>
      <c r="H65" t="s">
        <v>23</v>
      </c>
      <c r="I65" t="s">
        <v>23</v>
      </c>
      <c r="J65" t="n">
        <v>2.0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7.0</v>
      </c>
      <c r="K67" t="n">
        <f>SUM(M67:INDEX(M67:XFD67,1,M3))</f>
        <v>0.0</v>
      </c>
      <c r="L67" s="28"/>
    </row>
    <row r="68">
      <c r="A68" t="s">
        <v>329</v>
      </c>
      <c r="B68" t="s">
        <v>330</v>
      </c>
      <c r="C68" t="s">
        <v>331</v>
      </c>
      <c r="D68" t="s">
        <v>332</v>
      </c>
      <c r="E68" t="s">
        <v>333</v>
      </c>
      <c r="F68" t="s">
        <v>21</v>
      </c>
      <c r="G68" t="s">
        <v>22</v>
      </c>
      <c r="H68" t="s">
        <v>23</v>
      </c>
      <c r="I68" t="s">
        <v>23</v>
      </c>
      <c r="J68" t="n">
        <v>2.0</v>
      </c>
      <c r="K68" t="n">
        <f>SUM(M68:INDEX(M68:XFD68,1,M3))</f>
        <v>0.0</v>
      </c>
      <c r="L68" s="28"/>
    </row>
    <row r="69">
      <c r="A69" t="s">
        <v>334</v>
      </c>
      <c r="B69" t="s">
        <v>335</v>
      </c>
      <c r="C69" t="s">
        <v>336</v>
      </c>
      <c r="D69" t="s">
        <v>337</v>
      </c>
      <c r="E69" t="s">
        <v>338</v>
      </c>
      <c r="F69" t="s">
        <v>21</v>
      </c>
      <c r="G69" t="s">
        <v>22</v>
      </c>
      <c r="H69" t="s">
        <v>23</v>
      </c>
      <c r="I69" t="s">
        <v>23</v>
      </c>
      <c r="J69" t="n">
        <v>8.0</v>
      </c>
      <c r="K69" t="n">
        <f>SUM(M69:INDEX(M69:XFD69,1,M3))</f>
        <v>0.0</v>
      </c>
      <c r="L69" s="28"/>
    </row>
    <row r="70">
      <c r="A70" t="s">
        <v>339</v>
      </c>
      <c r="B70" t="s">
        <v>340</v>
      </c>
      <c r="C70" t="s">
        <v>341</v>
      </c>
      <c r="D70" t="s">
        <v>342</v>
      </c>
      <c r="E70" t="s">
        <v>343</v>
      </c>
      <c r="F70" t="s">
        <v>21</v>
      </c>
      <c r="G70" t="s">
        <v>22</v>
      </c>
      <c r="H70" t="s">
        <v>23</v>
      </c>
      <c r="I70" t="s">
        <v>23</v>
      </c>
      <c r="J70" t="n">
        <v>11.0</v>
      </c>
      <c r="K70" t="n">
        <f>SUM(M70:INDEX(M70:XFD70,1,M3))</f>
        <v>0.0</v>
      </c>
      <c r="L70" s="28"/>
    </row>
    <row r="71">
      <c r="A71" t="s">
        <v>344</v>
      </c>
      <c r="B71" t="s">
        <v>345</v>
      </c>
      <c r="C71" t="s">
        <v>346</v>
      </c>
      <c r="D71" t="s">
        <v>347</v>
      </c>
      <c r="E71" t="s">
        <v>348</v>
      </c>
      <c r="F71" t="s">
        <v>21</v>
      </c>
      <c r="G71" t="s">
        <v>22</v>
      </c>
      <c r="H71" t="s">
        <v>23</v>
      </c>
      <c r="I71" t="s">
        <v>23</v>
      </c>
      <c r="J71" t="n">
        <v>9.0</v>
      </c>
      <c r="K71" t="n">
        <f>SUM(M71:INDEX(M71:XFD71,1,M3))</f>
        <v>0.0</v>
      </c>
      <c r="L71" s="28"/>
    </row>
    <row r="72">
      <c r="A72" t="s">
        <v>349</v>
      </c>
      <c r="B72" t="s">
        <v>350</v>
      </c>
      <c r="C72" t="s">
        <v>351</v>
      </c>
      <c r="D72" t="s">
        <v>352</v>
      </c>
      <c r="E72" t="s">
        <v>353</v>
      </c>
      <c r="F72" t="s">
        <v>21</v>
      </c>
      <c r="G72" t="s">
        <v>22</v>
      </c>
      <c r="H72" t="s">
        <v>23</v>
      </c>
      <c r="I72" t="s">
        <v>23</v>
      </c>
      <c r="J72" t="n">
        <v>10.0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2.0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4.0</v>
      </c>
      <c r="K79" t="n">
        <f>SUM(M79:INDEX(M79:XFD79,1,M3))</f>
        <v>0.0</v>
      </c>
      <c r="L79" s="28"/>
    </row>
    <row r="80">
      <c r="A80" t="s">
        <v>389</v>
      </c>
      <c r="B80" t="s">
        <v>390</v>
      </c>
      <c r="C80" t="s">
        <v>391</v>
      </c>
      <c r="D80" t="s">
        <v>392</v>
      </c>
      <c r="E80" t="s">
        <v>393</v>
      </c>
      <c r="F80" t="s">
        <v>21</v>
      </c>
      <c r="G80" t="s">
        <v>22</v>
      </c>
      <c r="H80" t="s">
        <v>23</v>
      </c>
      <c r="I80" t="s">
        <v>23</v>
      </c>
      <c r="J80" t="n">
        <v>8.0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3.0</v>
      </c>
      <c r="K82" t="n">
        <f>SUM(M82:INDEX(M82:XFD82,1,M3))</f>
        <v>0.0</v>
      </c>
      <c r="L82" s="28"/>
    </row>
    <row r="83">
      <c r="A83" t="s">
        <v>404</v>
      </c>
      <c r="B83" t="s">
        <v>405</v>
      </c>
      <c r="C83" t="s">
        <v>406</v>
      </c>
      <c r="D83" t="s">
        <v>407</v>
      </c>
      <c r="E83" t="s">
        <v>408</v>
      </c>
      <c r="F83" t="s">
        <v>21</v>
      </c>
      <c r="G83" t="s">
        <v>22</v>
      </c>
      <c r="H83" t="s">
        <v>23</v>
      </c>
      <c r="I83" t="s">
        <v>23</v>
      </c>
      <c r="J83" t="n">
        <v>1.0</v>
      </c>
      <c r="K83" t="n">
        <f>SUM(M83:INDEX(M83:XFD83,1,M3))</f>
        <v>0.0</v>
      </c>
      <c r="L83" s="28"/>
    </row>
    <row r="84">
      <c r="A84" t="s">
        <v>409</v>
      </c>
      <c r="B84" t="s">
        <v>410</v>
      </c>
      <c r="C84" t="s">
        <v>411</v>
      </c>
      <c r="D84" t="s">
        <v>412</v>
      </c>
      <c r="E84" t="s">
        <v>413</v>
      </c>
      <c r="F84" t="s">
        <v>21</v>
      </c>
      <c r="G84" t="s">
        <v>22</v>
      </c>
      <c r="H84" t="s">
        <v>23</v>
      </c>
      <c r="I84" t="s">
        <v>23</v>
      </c>
      <c r="J84" t="n">
        <v>3.0</v>
      </c>
      <c r="K84" t="n">
        <f>SUM(M84:INDEX(M84:XFD84,1,M3))</f>
        <v>0.0</v>
      </c>
      <c r="L84" s="28"/>
    </row>
    <row r="85">
      <c r="A85" t="s">
        <v>414</v>
      </c>
      <c r="B85" t="s">
        <v>415</v>
      </c>
      <c r="C85" t="s">
        <v>416</v>
      </c>
      <c r="D85" t="s">
        <v>417</v>
      </c>
      <c r="E85" t="s">
        <v>418</v>
      </c>
      <c r="F85" t="s">
        <v>21</v>
      </c>
      <c r="G85" t="s">
        <v>22</v>
      </c>
      <c r="H85" t="s">
        <v>23</v>
      </c>
      <c r="I85" t="s">
        <v>23</v>
      </c>
      <c r="J85" t="n">
        <v>10.0</v>
      </c>
      <c r="K85" t="n">
        <f>SUM(M85:INDEX(M85:XFD85,1,M3))</f>
        <v>0.0</v>
      </c>
      <c r="L85" s="28"/>
    </row>
    <row r="86">
      <c r="A86" t="s">
        <v>419</v>
      </c>
      <c r="B86" t="s">
        <v>420</v>
      </c>
      <c r="C86" t="s">
        <v>421</v>
      </c>
      <c r="D86" t="s">
        <v>422</v>
      </c>
      <c r="E86" t="s">
        <v>423</v>
      </c>
      <c r="F86" t="s">
        <v>21</v>
      </c>
      <c r="G86" t="s">
        <v>22</v>
      </c>
      <c r="H86" t="s">
        <v>23</v>
      </c>
      <c r="I86" t="s">
        <v>23</v>
      </c>
      <c r="J86" t="n">
        <v>15.0</v>
      </c>
      <c r="K86" t="n">
        <f>SUM(M86:INDEX(M86:XFD86,1,M3))</f>
        <v>0.0</v>
      </c>
      <c r="L86" s="28"/>
    </row>
    <row r="87">
      <c r="A87" t="s">
        <v>424</v>
      </c>
      <c r="B87" t="s">
        <v>425</v>
      </c>
      <c r="C87" t="s">
        <v>426</v>
      </c>
      <c r="D87" t="s">
        <v>427</v>
      </c>
      <c r="E87" t="s">
        <v>428</v>
      </c>
      <c r="F87" t="s">
        <v>21</v>
      </c>
      <c r="G87" t="s">
        <v>22</v>
      </c>
      <c r="H87" t="s">
        <v>23</v>
      </c>
      <c r="I87" t="s">
        <v>23</v>
      </c>
      <c r="J87" t="n">
        <v>10.0</v>
      </c>
      <c r="K87" t="n">
        <f>SUM(M87:INDEX(M87:XFD87,1,M3))</f>
        <v>0.0</v>
      </c>
      <c r="L87" s="28"/>
    </row>
    <row r="88">
      <c r="A88" t="s">
        <v>429</v>
      </c>
      <c r="B88" t="s">
        <v>430</v>
      </c>
      <c r="C88" t="s">
        <v>431</v>
      </c>
      <c r="D88" t="s">
        <v>432</v>
      </c>
      <c r="E88" t="s">
        <v>433</v>
      </c>
      <c r="F88" t="s">
        <v>21</v>
      </c>
      <c r="G88" t="s">
        <v>22</v>
      </c>
      <c r="H88" t="s">
        <v>23</v>
      </c>
      <c r="I88" t="s">
        <v>23</v>
      </c>
      <c r="J88" t="n">
        <v>1.0</v>
      </c>
      <c r="K88" t="n">
        <f>SUM(M88:INDEX(M88:XFD88,1,M3))</f>
        <v>0.0</v>
      </c>
      <c r="L88" s="28"/>
    </row>
    <row r="89" ht="8.0" customHeight="true">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row>
    <row r="90">
      <c r="A90" t="s" s="32">
        <v>434</v>
      </c>
      <c r="B90" s="33"/>
      <c r="C90" s="34"/>
      <c r="D90" s="35"/>
      <c r="E90" s="36"/>
      <c r="F90" s="37"/>
      <c r="G90" s="38"/>
      <c r="H90" s="39"/>
      <c r="I90" s="40"/>
      <c r="J90" s="41"/>
      <c r="K90" s="42"/>
      <c r="L90" s="43"/>
      <c r="M90" t="n" s="44">
        <f>IF(M3&gt;=1,"P2 - B1","")</f>
        <v>0.0</v>
      </c>
      <c r="N90" t="n" s="45">
        <f>IF(M3&gt;=2,"P2 - B2","")</f>
        <v>0.0</v>
      </c>
      <c r="O90" t="n" s="46">
        <f>IF(M3&gt;=3,"P2 - B3","")</f>
        <v>0.0</v>
      </c>
      <c r="P90" t="n" s="47">
        <f>IF(M3&gt;=4,"P2 - B4","")</f>
        <v>0.0</v>
      </c>
      <c r="Q90" t="n" s="48">
        <f>IF(M3&gt;=5,"P2 - B5","")</f>
        <v>0.0</v>
      </c>
      <c r="R90" t="n" s="49">
        <f>IF(M3&gt;=6,"P2 - B6","")</f>
        <v>0.0</v>
      </c>
      <c r="S90" t="n" s="50">
        <f>IF(M3&gt;=7,"P2 - B7","")</f>
        <v>0.0</v>
      </c>
      <c r="T90" t="n" s="51">
        <f>IF(M3&gt;=8,"P2 - B8","")</f>
        <v>0.0</v>
      </c>
      <c r="U90" t="n" s="52">
        <f>IF(M3&gt;=9,"P2 - B9","")</f>
        <v>0.0</v>
      </c>
      <c r="V90" t="n" s="53">
        <f>IF(M3&gt;=10,"P2 - B10","")</f>
        <v>0.0</v>
      </c>
      <c r="W90" t="n" s="54">
        <f>IF(M3&gt;=11,"P2 - B11","")</f>
        <v>0.0</v>
      </c>
      <c r="X90" t="n" s="55">
        <f>IF(M3&gt;=12,"P2 - B12","")</f>
        <v>0.0</v>
      </c>
      <c r="Y90" t="n" s="56">
        <f>IF(M3&gt;=13,"P2 - B13","")</f>
        <v>0.0</v>
      </c>
      <c r="Z90" t="n" s="57">
        <f>IF(M3&gt;=14,"P2 - B14","")</f>
        <v>0.0</v>
      </c>
      <c r="AA90" t="n" s="58">
        <f>IF(M3&gt;=15,"P2 - B15","")</f>
        <v>0.0</v>
      </c>
      <c r="AB90" t="n" s="59">
        <f>IF(M3&gt;=16,"P2 - B16","")</f>
        <v>0.0</v>
      </c>
      <c r="AC90" t="n" s="60">
        <f>IF(M3&gt;=17,"P2 - B17","")</f>
        <v>0.0</v>
      </c>
      <c r="AD90" t="n" s="61">
        <f>IF(M3&gt;=18,"P2 - B18","")</f>
        <v>0.0</v>
      </c>
      <c r="AE90" t="n" s="62">
        <f>IF(M3&gt;=19,"P2 - B19","")</f>
        <v>0.0</v>
      </c>
      <c r="AF90" t="n" s="63">
        <f>IF(M3&gt;=20,"P2 - B20","")</f>
        <v>0.0</v>
      </c>
    </row>
    <row r="91">
      <c r="A91" t="s" s="65">
        <v>435</v>
      </c>
      <c r="B91" s="66"/>
      <c r="C91" s="67"/>
      <c r="D91" s="68"/>
      <c r="E91" s="69"/>
      <c r="F91" s="70"/>
      <c r="G91" s="71"/>
      <c r="H91" s="72"/>
      <c r="I91" s="73"/>
      <c r="J91" s="74"/>
      <c r="K91" s="75"/>
      <c r="L91" s="76"/>
    </row>
    <row r="92">
      <c r="A92" t="s" s="78">
        <v>436</v>
      </c>
      <c r="B92" s="79"/>
      <c r="C92" s="80"/>
      <c r="D92" s="81"/>
      <c r="E92" s="82"/>
      <c r="F92" s="83"/>
      <c r="G92" s="84"/>
      <c r="H92" s="85"/>
      <c r="I92" s="86"/>
      <c r="J92" s="87"/>
      <c r="K92" s="88"/>
      <c r="L92" s="89"/>
    </row>
    <row r="93">
      <c r="A93" t="s" s="91">
        <v>437</v>
      </c>
      <c r="B93" s="92"/>
      <c r="C93" s="93"/>
      <c r="D93" s="94"/>
      <c r="E93" s="95"/>
      <c r="F93" s="96"/>
      <c r="G93" s="97"/>
      <c r="H93" s="98"/>
      <c r="I93" s="99"/>
      <c r="J93" s="100"/>
      <c r="K93" s="101"/>
      <c r="L93" s="102"/>
    </row>
    <row r="94">
      <c r="A94" t="s" s="104">
        <v>438</v>
      </c>
      <c r="B94" s="105"/>
      <c r="C94" s="106"/>
      <c r="D94" s="107"/>
      <c r="E94" s="108"/>
      <c r="F94" s="109"/>
      <c r="G94" s="110"/>
      <c r="H94" s="111"/>
      <c r="I94" s="112"/>
      <c r="J94" s="113"/>
      <c r="K94" s="114"/>
      <c r="L94" s="115"/>
    </row>
    <row r="95" ht="8.0" customHeight="true">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row>
    <row r="9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9:AF89"/>
    <mergeCell ref="A90:L90"/>
    <mergeCell ref="A91:L91"/>
    <mergeCell ref="A92:L92"/>
    <mergeCell ref="A93:L93"/>
    <mergeCell ref="A94:L94"/>
    <mergeCell ref="A95:AF9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89 N6:N89 O6:O89 P6:P89 Q6:Q89 R6:R89 S6:S89 T6:T89 U6:U89 V6:V89 W6:W89 X6:X89 Y6:Y89 Z6:Z89 AA6:AA89 AB6:AB89 AC6:AC89 AD6:AD89 AE6:AE89 AF6:AF89" allowBlank="true" errorStyle="stop" showErrorMessage="true" errorTitle="Validation error" error="Enter a whole number greater than or equal to 0">
      <formula1>0</formula1>
    </dataValidation>
    <dataValidation type="decimal" operator="greaterThan" sqref="M91:M94 N91:N94 O91:O94 P91:P94 Q91:Q94 R91:R94 S91:S94 T91:T94 U91:U94 V91:V94 W91:W94 X91:X94 Y91:Y94 Z91:Z94 AA91:AA94 AB91:AB94 AC91:AC94 AD91:AD94 AE91:AE94 AF91:AF94"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6">
        <v>439</v>
      </c>
    </row>
    <row r="2">
      <c r="A2" t="s" s="117">
        <v>440</v>
      </c>
    </row>
    <row r="3">
      <c r="A3" t="s" s="118">
        <v>441</v>
      </c>
    </row>
    <row r="4">
      <c r="A4" t="s" s="119">
        <v>442</v>
      </c>
    </row>
    <row r="5">
      <c r="A5" t="s" s="120">
        <v>443</v>
      </c>
    </row>
    <row r="6">
      <c r="A6" t="s" s="121">
        <v>444</v>
      </c>
    </row>
    <row r="7">
      <c r="A7" t="s" s="122">
        <v>445</v>
      </c>
    </row>
    <row r="8">
      <c r="A8" t="s" s="123">
        <v>446</v>
      </c>
    </row>
    <row r="9">
      <c r="A9" t="s" s="124">
        <v>447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448</v>
      </c>
      <c r="B1" t="s" s="126">
        <v>449</v>
      </c>
    </row>
    <row r="2">
      <c r="A2" t="s" s="127">
        <v>450</v>
      </c>
      <c r="B2" t="s" s="128">
        <v>451</v>
      </c>
    </row>
    <row r="3">
      <c r="A3" t="s" s="129">
        <v>452</v>
      </c>
      <c r="B3" t="s" s="130">
        <v>453</v>
      </c>
    </row>
    <row r="4">
      <c r="A4" t="s" s="131">
        <v>454</v>
      </c>
      <c r="B4" t="s" s="132">
        <v>455</v>
      </c>
    </row>
    <row r="5">
      <c r="A5" t="s" s="133">
        <v>456</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2025-02-24T10:05:22Z</dcterms:created>
  <dc:creator>Apache POI</dc:creator>
</cp:coreProperties>
</file>