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<sst xmlns="http://schemas.openxmlformats.org/spreadsheetml/2006/main" count="1281" uniqueCount="732">
  <si>
    <t>Provide the box details for this pack group below. Please see the instructions sheet if you have questions.</t>
  </si>
  <si>
    <t>Pack group: 2</t>
  </si>
  <si>
    <t>pgb2ccde00-0c54-485b-be58-8cb88a41a252</t>
  </si>
  <si>
    <t>Total SKUs: 138 (804 units)</t>
  </si>
  <si>
    <t>Total box count:</t>
  </si>
  <si>
    <t>SKU</t>
  </si>
  <si>
    <t xml:space="preserve">Product title </t>
  </si>
  <si>
    <t>Id</t>
  </si>
  <si>
    <t>ASIN</t>
  </si>
  <si>
    <t>FNSKU</t>
  </si>
  <si>
    <t>Condition</t>
  </si>
  <si>
    <t>Prep type</t>
  </si>
  <si>
    <t>Who preps units?</t>
  </si>
  <si>
    <t>Who labels units?</t>
  </si>
  <si>
    <t>Expected quantity</t>
  </si>
  <si>
    <t>Boxed quantity</t>
  </si>
  <si>
    <t>CA-PlnVNckLgsBlkNw-L</t>
  </si>
  <si>
    <t>Decrum Men Long Sleeve T-Shirts - Plain Black Pullover Jersey Shirt's | [40001014] Black LGS Vneck Plain, L</t>
  </si>
  <si>
    <t>pkf99dad06-46d0-480f-97fb-c2d49148ed35</t>
  </si>
  <si>
    <t>B09Q93SXP5</t>
  </si>
  <si>
    <t>X0034I27K7</t>
  </si>
  <si>
    <t>NewItem</t>
  </si>
  <si>
    <t>Labelling,Poly bagging</t>
  </si>
  <si>
    <t>By seller</t>
  </si>
  <si>
    <t>CA-PlnVNckLgsBlkNw-XL</t>
  </si>
  <si>
    <t>Decrum Black Mens Long Sleeve V-Neck T-Shirt Adult | [40001015] Black LGS Vneck Plain, XL</t>
  </si>
  <si>
    <t>pk2a0ef4ef-77c0-4c5b-8e11-0a887f997d45</t>
  </si>
  <si>
    <t>B09MRVHFVG</t>
  </si>
  <si>
    <t>X00339Q8GV</t>
  </si>
  <si>
    <t>CA-PlnVNckLgsBlkNw-XXL</t>
  </si>
  <si>
    <t>Decrum Black Long Sleeve T-Shirts Men - Full Sleeve Henley Style Shirt | [40001016] Black LGS Vneck Plain, XXL</t>
  </si>
  <si>
    <t>pk89526873-a679-4c61-976f-52c4494926de</t>
  </si>
  <si>
    <t>B09MRV9TVN</t>
  </si>
  <si>
    <t>X00339Q8CZ</t>
  </si>
  <si>
    <t>CA-PlnVNckLgsChGry-L</t>
  </si>
  <si>
    <t>Decrum Mens Long Sleeve Tshirts - Plain Charcoal Grey Pullover Jersey Shirts | [40001054] Charcoal Grey LGS Vneck Plain, L</t>
  </si>
  <si>
    <t>pk0d43683e-6fe9-4a03-a640-ebd2187aaad2</t>
  </si>
  <si>
    <t>B092VRH4TM</t>
  </si>
  <si>
    <t>X002VIBVYJ</t>
  </si>
  <si>
    <t>CA-PlnVNckLgsNavy-M</t>
  </si>
  <si>
    <t>Decrum Mens Navy Blue Long Sleeve Shirts - Full Sleeve T-Shirt Mens | [40001093] Navy Blue LGS Vneck Plain, M</t>
  </si>
  <si>
    <t>pkaa3d26a6-9c8e-4ddf-b96e-93ef3d08ff7d</t>
  </si>
  <si>
    <t>B092VSCN6W</t>
  </si>
  <si>
    <t>X002VIBVXP</t>
  </si>
  <si>
    <t>CA-PlnVNckLgsNavy-XXL</t>
  </si>
  <si>
    <t>Decrum Navy Blue Long Sleeve Shirt Mens - Full Sleeve Henley Style T-Shirt | [40001096] Navy Blue LGS Vneck Plain, 2XL</t>
  </si>
  <si>
    <t>pk682511b8-d35d-4bf4-8465-63a37ddb6e56</t>
  </si>
  <si>
    <t>B092VRJMYB</t>
  </si>
  <si>
    <t>X002VIHRTR</t>
  </si>
  <si>
    <t>CA-PlnVNckLgsRed-L</t>
  </si>
  <si>
    <t>Decrum Red Mens Long Sleeve Tshirts - Plain Pullover Jersey Shirts | [40001024] Red LGS Vneck Plain, L</t>
  </si>
  <si>
    <t>pk984c47ec-14ee-45e6-8ca4-fde32bdec717</t>
  </si>
  <si>
    <t>B092VQWXYH</t>
  </si>
  <si>
    <t>X002VIHRUL</t>
  </si>
  <si>
    <t>CA-PlnVNckLgsRed-M</t>
  </si>
  <si>
    <t>Decrum Mens Red Long Sleeve Shirts - Full Sleeve T-Shirt Mens | [40001023] Red LGS Vneck Plain, M</t>
  </si>
  <si>
    <t>pk4d4d0635-1f10-4d35-a75d-86bb90a96ae8</t>
  </si>
  <si>
    <t>B092VSGDL5</t>
  </si>
  <si>
    <t>X002VIFRDF</t>
  </si>
  <si>
    <t>CA-WmnsRedRglnSHSSlv-XL</t>
  </si>
  <si>
    <t>Decrum Red &amp; Black Women Baseball Shirts - Adult Raglan T-Shirt Womens | [40004025] Red &amp; Blk Shs, XL</t>
  </si>
  <si>
    <t>pk5e4372bf-7ab5-4f7c-86f0-fc2b85347f40</t>
  </si>
  <si>
    <t>B095Y76D39</t>
  </si>
  <si>
    <t>X002WVA0Z1</t>
  </si>
  <si>
    <t>CA-WmnsRedRglnSHSSlvNw-S</t>
  </si>
  <si>
    <t>Decrum Red and Black Womens Raglan Baseball T-Shirts - Football Sports Jerseys | [40004022] Red and Black, S</t>
  </si>
  <si>
    <t>pka8ac7115-5e26-4310-96b1-30946c5d2677</t>
  </si>
  <si>
    <t>B0B887L4Z1</t>
  </si>
  <si>
    <t>X003C5RFBN</t>
  </si>
  <si>
    <t>CAD-BstAntEvrBlk-M</t>
  </si>
  <si>
    <t>Decrum Black Women Graphic Auntie Tshirt - Bae Shirt Best Aunt Ever | [40021013-AG] BAE Black, M</t>
  </si>
  <si>
    <t>pk42a8db90-1a02-4cd5-9dab-7b097030e769</t>
  </si>
  <si>
    <t>B098JT59Y2</t>
  </si>
  <si>
    <t>X002Y1N6EL</t>
  </si>
  <si>
    <t>CAD-BstAntEvrHtrPnk-2XL</t>
  </si>
  <si>
    <t>Decrum Pink Auntie Tshirts for Women - BAE Best Aunt Ever Shirts | [40021206-AG] BAE Heather Pink, 2XL</t>
  </si>
  <si>
    <t>pk0c2d93f6-e9e3-4c0d-8089-f901ae10eabc</t>
  </si>
  <si>
    <t>B0C5CX9XHT</t>
  </si>
  <si>
    <t>X003TO4S67</t>
  </si>
  <si>
    <t>CAD-BstAntEvrRed-M</t>
  </si>
  <si>
    <t>Decrum Red Women Graphic Auntie Tshirt - Bae Shirt Best Aunt Ever | [40021023-AG] BAE Red, M</t>
  </si>
  <si>
    <t>pk37771f54-c018-4826-aa67-5ce706207994</t>
  </si>
  <si>
    <t>B098JV7C5Z</t>
  </si>
  <si>
    <t>X002Y1INBH</t>
  </si>
  <si>
    <t>CAD-ComingSoonRed-2XL</t>
  </si>
  <si>
    <t>Decrum Womens Red Maternity T Shirt - Pregnancy Shirts | [40022026-AK] Coming Soon Red,2XL</t>
  </si>
  <si>
    <t>pk8d643761-12d5-4549-ac35-6dac8e32925f</t>
  </si>
  <si>
    <t>B098K9JVX5</t>
  </si>
  <si>
    <t>X002Y1QBNJ</t>
  </si>
  <si>
    <t>CAD-ComingSoonRed-L</t>
  </si>
  <si>
    <t>Decrum Red Funny Pregnancy Shirts for Women - Maternity Graphic Tees | [40022024-AK] Coming Soon Red, L</t>
  </si>
  <si>
    <t>pk1b7befc1-94f2-490e-8d42-719d047f5e7b</t>
  </si>
  <si>
    <t>B098K9CV4X</t>
  </si>
  <si>
    <t>X002Y1RTO9</t>
  </si>
  <si>
    <t>CAD-ComingSoonRed-M</t>
  </si>
  <si>
    <t>Decrum Red Womens Pregnancy Shirt - Maternity Tee Shirts | [40022023-AK] Coming Soon Red, M</t>
  </si>
  <si>
    <t>pk67f3e8f9-b742-4062-b710-808fee181dde</t>
  </si>
  <si>
    <t>B098K8DDGQ</t>
  </si>
  <si>
    <t>X002Y1QBKR</t>
  </si>
  <si>
    <t>CAD-GryPlainVarsityNw-2XL</t>
  </si>
  <si>
    <t>Decrum Mens Casual Jacket - High School Varsity Jackets for Men | [40020046] Plain Grey Sleeve, 2XL</t>
  </si>
  <si>
    <t>pk3417d9cf-31ae-4544-9cd7-3ab5118d573f</t>
  </si>
  <si>
    <t>B0CHFRYHJ6</t>
  </si>
  <si>
    <t>X003YH16HN</t>
  </si>
  <si>
    <t>CAD-Heart&amp;FootHtrPnkSHS-M</t>
  </si>
  <si>
    <t>Decrum Pink Maternity Shirts for Women - Robe Maternité Pregnancy Shirt | [40022203-AM] Heart &amp; Foot Heather Pink MTS, M</t>
  </si>
  <si>
    <t>pk97d037f8-3d40-4313-800d-58c4ed3c946f</t>
  </si>
  <si>
    <t>B0C5T112KK</t>
  </si>
  <si>
    <t>X003TVESIX</t>
  </si>
  <si>
    <t>CAD-Heart&amp;FootRed-M</t>
  </si>
  <si>
    <t>Red Maternity T Shirt - Pregnant Shirts for Women | [40022023-AM] Heart &amp; Foot Red MTS, M</t>
  </si>
  <si>
    <t>pk49e14345-6961-4888-b089-4762f66fce21</t>
  </si>
  <si>
    <t>B098K94VXX</t>
  </si>
  <si>
    <t>X002Y1SZ33</t>
  </si>
  <si>
    <t>CAD-Heart&amp;FootRedNw-L</t>
  </si>
  <si>
    <t>Red Maternity Graphic Tees - Pregnancy Shirts for Womens | [40022024-AM] Heart &amp; Foot Red LGS, L</t>
  </si>
  <si>
    <t>pk5ade5368-afe5-4299-bfb3-b3b562224a7e</t>
  </si>
  <si>
    <t>B0B4JMZ2P3</t>
  </si>
  <si>
    <t>X003AFSQLD</t>
  </si>
  <si>
    <t>CAD-KickingMeBlk-XL</t>
  </si>
  <si>
    <t>Decrum Black Maternity Graphic Tees - Pregnant Shirts for Women | [40022015-BL] Kicking Me Black, XL</t>
  </si>
  <si>
    <t>pk65db0ff5-705c-4cee-ba57-74b006df2be2</t>
  </si>
  <si>
    <t>B098K8SQKL</t>
  </si>
  <si>
    <t>X002Y1QBIJ</t>
  </si>
  <si>
    <t>CAD-KickingMeRed-2XL</t>
  </si>
  <si>
    <t>Decrum Red Maternity Tee Shirts - Funny Maternity Shirts for Women | [40022026-BL] Kicking Me Red,2XL</t>
  </si>
  <si>
    <t>pkc2f5d3cf-5b0d-49c2-8117-f6816d862d1e</t>
  </si>
  <si>
    <t>B098K6Y83H</t>
  </si>
  <si>
    <t>X002Y1UUAT</t>
  </si>
  <si>
    <t>CAD-KickingMeRed-L</t>
  </si>
  <si>
    <t>Decrum Womens Red Funny Pregnancy Announcement Shirts | [40022024-BL] Kicking Me Red, L</t>
  </si>
  <si>
    <t>pk81640d93-af81-437a-9122-860ea6a072c7</t>
  </si>
  <si>
    <t>B098K6D7HH</t>
  </si>
  <si>
    <t>X002Y1RTMB</t>
  </si>
  <si>
    <t>CAD-LGSMnsVNeckSet10-M</t>
  </si>
  <si>
    <t>Decrum V Neck Long Sleeve Mens Tshirts Multipack - Soft Comfortable Full Sleeves Pack of Shirts for Men | [4BUN00103] LGS MensV Set 10, M</t>
  </si>
  <si>
    <t>pk0466dad6-50f7-4e2f-b9ab-05a9cfff0890</t>
  </si>
  <si>
    <t>B0CV52Z93S</t>
  </si>
  <si>
    <t>X0044M5L1T</t>
  </si>
  <si>
    <t>CAD-LgsRndNckBlk-M</t>
  </si>
  <si>
    <t>Decrum Long Sleeve Black Shirt Full Sleeve Jersey Shirts | [40008013] Black LGS Plain, M</t>
  </si>
  <si>
    <t>pke767fc2b-467a-4187-8f9e-140830b6bc4a</t>
  </si>
  <si>
    <t>B098HX85NG</t>
  </si>
  <si>
    <t>X002Y1G9NL</t>
  </si>
  <si>
    <t>CAD-LgsRndNckNvyBluNw-S</t>
  </si>
  <si>
    <t>Decrum Navy Blue Long Sleeve Shirts - Full Sleeve T Shirt Men | [40008092] Navy Blue LGS Plain, S</t>
  </si>
  <si>
    <t>pk26c50144-da17-40c3-bf6d-0dd1dc98188f</t>
  </si>
  <si>
    <t>B0BQRKCWGH</t>
  </si>
  <si>
    <t>X003KSWOI1</t>
  </si>
  <si>
    <t>CAD-MLGSRaglanChrcl&amp;Blk-2XL</t>
  </si>
  <si>
    <t>Decrum Grey &amp; Black Soft Cotton Baseball Jersey Long Sleeve Raglan Shirt Men | [40012056] Grey&amp;Blk Rgln Men, 2XL</t>
  </si>
  <si>
    <t>pk99fd7e53-13d5-44df-9cc0-885c9f1fa69e</t>
  </si>
  <si>
    <t>B0D5YLSP39</t>
  </si>
  <si>
    <t>X0049JQH1F</t>
  </si>
  <si>
    <t>CAD-MLGSRaglanChrcl&amp;Blk-S</t>
  </si>
  <si>
    <t>Decrum Grey &amp; Black Soft Cotton Jersey Full Sleeve Raglan Shirts for Men | [40012052] Grey&amp;Blk Rgln Men, S</t>
  </si>
  <si>
    <t>pkd4fd9222-0aa5-4e04-b60f-4f61edf403f7</t>
  </si>
  <si>
    <t>B0D5YLGG3D</t>
  </si>
  <si>
    <t>X0049JQTJF</t>
  </si>
  <si>
    <t>CAD-MLgsStrpBseblRglnChrGry-M</t>
  </si>
  <si>
    <t>Decrum Charcoal Grey and Black Raglan Shirt Men - Soft Sports Jersey Long Sleeve Baseball Shirts for Men | [40042053] Grey &amp; Black Striped Raglan, M</t>
  </si>
  <si>
    <t>pk09257093-42f6-4cdd-9d0d-efc374b7a9e7</t>
  </si>
  <si>
    <t>B0CVN6YCG8</t>
  </si>
  <si>
    <t>X00489CN3H</t>
  </si>
  <si>
    <t>CAD-MLgsStrpBseblRglnGryMlg-L</t>
  </si>
  <si>
    <t>Decrum Milage Grey and Black Raglan Shirt Men - Soft Sports Jersey Long Sleeve Baseball Shirts for Men | [40042074] Grey &amp; Black Striped Raglan, L</t>
  </si>
  <si>
    <t>pkd9f47bfb-01f0-4186-bfd3-51bca6240b6f</t>
  </si>
  <si>
    <t>B0CVN4P1GM</t>
  </si>
  <si>
    <t>X00489CN6J</t>
  </si>
  <si>
    <t>CAD-MLgsStrpBseblRglnGryMlg-XL</t>
  </si>
  <si>
    <t>Decrum Milage Grey and Black Raglan Shirt Men - Soft Sports Jersey Mens Long Sleeve T Shirts | [40042075] Grey &amp; Black Striped Raglan, XL</t>
  </si>
  <si>
    <t>pkb1071b27-d95e-436c-a92a-ac65239800de</t>
  </si>
  <si>
    <t>B0CVN6Z43Y</t>
  </si>
  <si>
    <t>X00489CN8R</t>
  </si>
  <si>
    <t>CAD-MLgsStrpBseblRglnHtrGry-L</t>
  </si>
  <si>
    <t>Decrum Heather Grey and Charcoal Raglan Shirt Men - Soft Sports Jersey Long Sleeve Baseball Shirts for Men | [40042044] Grey &amp; Charcoal Striped Raglan, L</t>
  </si>
  <si>
    <t>pkaafe8771-222d-46b2-967e-19129b994f86</t>
  </si>
  <si>
    <t>B0CVN629B1</t>
  </si>
  <si>
    <t>X00489GWTN</t>
  </si>
  <si>
    <t>CAD-MLgsStrpBseblRglnHtrGry-M</t>
  </si>
  <si>
    <t>Decrum Heather Grey and Charcoal Raglan Shirt Men - Soft Sports Jersey Long Sleeve Baseball Shirts for Men | [40042043] Grey &amp; Charcoal Striped Raglan, M</t>
  </si>
  <si>
    <t>pk8316b30b-8ea9-4893-bf85-5cb8475bb616</t>
  </si>
  <si>
    <t>B0CVN488JW</t>
  </si>
  <si>
    <t>X00489CN5F</t>
  </si>
  <si>
    <t>CAD-MLgsStrpBseblRglnHtrGry-XL</t>
  </si>
  <si>
    <t>Decrum Heather Grey and Charcoal Raglan Shirt Men - Soft Sports Jersey Mens Long Sleeve T Shirts | [40042045] Grey &amp; Charcoal Striped Raglan, XL</t>
  </si>
  <si>
    <t>pkc1d8d0b9-3181-4ad4-a64b-22fc990dafa7</t>
  </si>
  <si>
    <t>B0CVN5WG13</t>
  </si>
  <si>
    <t>X00489GWS9</t>
  </si>
  <si>
    <t>CAD-MLgsStrpBseblRglnMaron-M</t>
  </si>
  <si>
    <t>Decrum Maroon and Black Raglan Shirt Men - Soft Sports Jersey Long Sleeve Baseball Shirts for Men | [40042063] Maroon &amp; Black Striped Raglan, M</t>
  </si>
  <si>
    <t>pk2337e0a9-2424-4912-96df-6defc6a3297d</t>
  </si>
  <si>
    <t>B0CVN4996L</t>
  </si>
  <si>
    <t>X00489CN7N</t>
  </si>
  <si>
    <t>CAD-MLgsStrpBseblRglnRed-L</t>
  </si>
  <si>
    <t>Decrum Red and Black Raglan Shirt Men - Soft Sports Jersey Long Sleeve Baseball Shirts for Men | [40042024] Red &amp; Black Striped Raglan, L</t>
  </si>
  <si>
    <t>pkb85e74ae-fb25-474e-807e-90ee78e41a36</t>
  </si>
  <si>
    <t>B0CVN5YG3N</t>
  </si>
  <si>
    <t>X00489ATYH</t>
  </si>
  <si>
    <t>CAD-MLgsStrpBseblRglnWhte-2XL</t>
  </si>
  <si>
    <t>Decrum White and Black Raglan Shirt Men - Soft Sports Jersey Long Sleeve Baseball Shirts for Men | [40129016] White &amp; Black Striped Raglan, 2XL</t>
  </si>
  <si>
    <t>pk8d2da9da-9d06-4b1a-983e-2feef3421139</t>
  </si>
  <si>
    <t>B0CVN4FM5Y</t>
  </si>
  <si>
    <t>X00489ATVZ</t>
  </si>
  <si>
    <t>CAD-MLgsStrpBseblRglnWhte-L</t>
  </si>
  <si>
    <t>Decrum White and Black Raglan Shirt Men - Soft Sports Jersey Long Sleeve Baseball Shirts for Men | [40129014] White &amp; Black Striped Raglan, L</t>
  </si>
  <si>
    <t>pk8477acec-e227-4ee6-823b-3988a077d4b4</t>
  </si>
  <si>
    <t>B0CVN89KRV</t>
  </si>
  <si>
    <t>X00489ATXD</t>
  </si>
  <si>
    <t>CAD-MLgsStrpBseblRglnWhte-M</t>
  </si>
  <si>
    <t>Decrum White and Black Raglan Shirt Men - Soft Sports Jersey Long Sleeve Baseball Shirts for Men | [40129013] White &amp; Black Striped Raglan, M</t>
  </si>
  <si>
    <t>pk447fa89b-0cbf-4598-962a-08a666d679f8</t>
  </si>
  <si>
    <t>B0CVN3XBHB</t>
  </si>
  <si>
    <t>X00489ATXN</t>
  </si>
  <si>
    <t>CAD-MLgsStrpBseblRglnWhte-XL</t>
  </si>
  <si>
    <t>Decrum White and Black Raglan Shirt Men - Soft Sports Jersey Mens Long Sleeve T Shirts | [40129015] White &amp; Black Striped Raglan, XL</t>
  </si>
  <si>
    <t>pkf100205b-b1a8-4f0e-8e98-5c63ab85b27d</t>
  </si>
  <si>
    <t>B0CVN8FQDC</t>
  </si>
  <si>
    <t>X00489ATXX</t>
  </si>
  <si>
    <t>CAD-MLgsTwStpdRngBlkGry-L</t>
  </si>
  <si>
    <t>Decrum Black and Grey Long Sleeve T Shirt - Ringer Tee Men | [40044014] 2 Stripes Black and Grey, L</t>
  </si>
  <si>
    <t>pk94ce8179-15dd-4704-a2a5-c37696047842</t>
  </si>
  <si>
    <t>B0CV5S6N95</t>
  </si>
  <si>
    <t>X0044M8RPL</t>
  </si>
  <si>
    <t>CAD-MLgsTwStpdRngBlkGry-M</t>
  </si>
  <si>
    <t>Decrum Black and Grey Mens Long Sleeve Shirts - Ringer Tees | [40044013] 2 Stripes Black and Grey, M</t>
  </si>
  <si>
    <t>pk6c1d5803-951c-4bc3-a524-872e775c3e7e</t>
  </si>
  <si>
    <t>B0CV5PR2CW</t>
  </si>
  <si>
    <t>X0044MC7GL</t>
  </si>
  <si>
    <t>CAD-MLgsTwStpdRngBlkYlo-M</t>
  </si>
  <si>
    <t>Decrum Black and Yellow Mens Long Sleeve T Shirts - Casual Black T- Shirt | [40175013] 2 Stripes Black and Yellow, M</t>
  </si>
  <si>
    <t>pkf984a797-a711-43e5-9c8b-f1686bdb2f13</t>
  </si>
  <si>
    <t>B0CV5Q13M1</t>
  </si>
  <si>
    <t>X0044M919H</t>
  </si>
  <si>
    <t>CAD-MLgsTwStpdRngBlkYlo-XL</t>
  </si>
  <si>
    <t>Decrum Black and Yellow Full Sleeve T-Shirts Men - Ringer Tees | [40175015] 2 Stripes Black and Yellow, XL</t>
  </si>
  <si>
    <t>pkafcae062-afef-4197-b933-de9f1d12d5cf</t>
  </si>
  <si>
    <t>B0CV5PJXWC</t>
  </si>
  <si>
    <t>X0044MC63F</t>
  </si>
  <si>
    <t>CAD-MLgsTwStpdRngBrwnBlk-L</t>
  </si>
  <si>
    <t>Decrum Brown and Black Mens Long Sleeve T Shirts - Full Sleeve T Shirts Men | [40044194] 2 Stripes Brown and Black, L</t>
  </si>
  <si>
    <t>pk446644c8-9c1c-42e0-97e1-9de8a8cbe812</t>
  </si>
  <si>
    <t>B0CV5RH5KL</t>
  </si>
  <si>
    <t>X0044M4QFV</t>
  </si>
  <si>
    <t>CAD-MLgsTwStpdRngBrwnBlk-M</t>
  </si>
  <si>
    <t>Decrum Brown and Black Mens Long Sleeve T Shirts - Casual Brown T- Shirt | [40044193] 2 Stripes Brown and Black, M</t>
  </si>
  <si>
    <t>pkc3d1072c-d29d-4110-b059-cc76e0491454</t>
  </si>
  <si>
    <t>B0CV5RMQ6V</t>
  </si>
  <si>
    <t>X0044M91ID</t>
  </si>
  <si>
    <t>CAD-MLgsTwStpdRngChrclBlk-L</t>
  </si>
  <si>
    <t>Decrum Grey and Black Long Sleeve T Shirt Men - Charcoal Full Sleeve Ringer Tee | [40044054] 2 Stripes Charcoal and Black, L</t>
  </si>
  <si>
    <t>pkeae8569a-a74c-413b-b718-1a2bd2ef6445</t>
  </si>
  <si>
    <t>B0CV5PX9R8</t>
  </si>
  <si>
    <t>X0044M8T0J</t>
  </si>
  <si>
    <t>CAD-MLgsTwStpdRngChrclBlk-M</t>
  </si>
  <si>
    <t>Decrum Charcoal and Black Long Sleeve Grey Shirt - Cotton Full Sleeve Shirts for Men | [40044053] 2 Stripes Charcoal and Black, M</t>
  </si>
  <si>
    <t>pk88433d20-e852-4435-8202-48dc076d306d</t>
  </si>
  <si>
    <t>B0CV5RQCL4</t>
  </si>
  <si>
    <t>X0044M4Q8N</t>
  </si>
  <si>
    <t>CAD-MLgsTwStpdRngHtrGryBlk-L</t>
  </si>
  <si>
    <t>Decrum Grey Mens Long Sleeve Tshirts - Grey Ringer Tee | [40044044] 2 Stripes Heather Grey and Black, L</t>
  </si>
  <si>
    <t>pkf36e3b23-f657-4258-a91c-92ffee671d4a</t>
  </si>
  <si>
    <t>B0CV5PF4ND</t>
  </si>
  <si>
    <t>X0044M5ZGZ</t>
  </si>
  <si>
    <t>CAD-MLgsTwStpdRngHtrGryBlk-M</t>
  </si>
  <si>
    <t>Decrum Mens Grey Long Sleeve Shirt - Full Sleeve Crewneck Ringer Style | [40044043] 2 Stripes Heather Grey and Black, M</t>
  </si>
  <si>
    <t>pk4025af9f-77ee-4d15-ae70-77d14f225f52</t>
  </si>
  <si>
    <t>B0CV5Q2XFT</t>
  </si>
  <si>
    <t>X0044M8S69</t>
  </si>
  <si>
    <t>CAD-MLgsTwStpdRngMaronBlk-M</t>
  </si>
  <si>
    <t>Decrum Maroon and Black Mens Long Sleeve T Shirts - Casual Maroon T- Shirt | [40044063] 2 Stripes Maroon and Black, M</t>
  </si>
  <si>
    <t>pk851083fe-73bc-4eec-b961-25517bd14690</t>
  </si>
  <si>
    <t>B0CV5PRL8M</t>
  </si>
  <si>
    <t>X0044M91SN</t>
  </si>
  <si>
    <t>CAD-MLgsTwStpdRngWiteBlk-L</t>
  </si>
  <si>
    <t>Decrum White and Black Mens Long Sleeve T Shirts - Full Sleeve T Shirts Men | [40044174] 2 Stripes White and Black, L</t>
  </si>
  <si>
    <t>pkfa2bcd6a-b1b0-4528-9c99-dd8cc2f42045</t>
  </si>
  <si>
    <t>B0CV5QQKGH</t>
  </si>
  <si>
    <t>X0044M92HD</t>
  </si>
  <si>
    <t>CAD-MLgsTwStpdRngWiteBlk-XL</t>
  </si>
  <si>
    <t>Decrum White and Black Full Sleeve T-Shirts Men - Ringer Tees | [40044175] 2 Stripes White and Black, XL</t>
  </si>
  <si>
    <t>pkc4d89d64-f249-4d99-b464-19b7ac6fc81b</t>
  </si>
  <si>
    <t>B0CV5Q141X</t>
  </si>
  <si>
    <t>X0044LTGDJ</t>
  </si>
  <si>
    <t>CAD-MRaglanLGSRedNw-L</t>
  </si>
  <si>
    <t>Decrum Red &amp; Black Soft Cotton Jersey Full Sleeve Raglan Mens Tshirts | [40012024] Red&amp;Blk Rgln Men, L</t>
  </si>
  <si>
    <t>pk7e922453-55f5-48ba-a643-004425c55021</t>
  </si>
  <si>
    <t>B0CT5LJPF5</t>
  </si>
  <si>
    <t>X00442S715</t>
  </si>
  <si>
    <t>CAD-MRaglanLGSRedNw-S</t>
  </si>
  <si>
    <t>Decrum Red &amp; Black Soft Cotton Baseball Tee Long Sleeve Raglan Shirt Men | [40012022] Red&amp;Blk Rgln Men, S</t>
  </si>
  <si>
    <t>pk649bafbb-7309-407e-8835-213ea4a14bc8</t>
  </si>
  <si>
    <t>B0CT5KZ54X</t>
  </si>
  <si>
    <t>X00441WU1J</t>
  </si>
  <si>
    <t>CAD-MYlw&amp;NvyBluPlnVrstyNw-L</t>
  </si>
  <si>
    <t>Decrum Mens Work Jackets - Letterman Baseball Jacket Men | [40039084] Plain Yellow Sleeves, L</t>
  </si>
  <si>
    <t>pk2a8ced85-0baf-41d9-949c-373afbbf432d</t>
  </si>
  <si>
    <t>B0CVF5DHMB</t>
  </si>
  <si>
    <t>X0044PIGIL</t>
  </si>
  <si>
    <t>CAD-MnsLGSVNeckSet14-M</t>
  </si>
  <si>
    <t>Decrum V Neck Long Sleeve Mens Tshirts Multipack - Soft Comfortable Full Sleeves T Shirts for Men Pack | [4BUN00143] LGS MensV Set 14, M</t>
  </si>
  <si>
    <t>pk2551ecec-97c3-480b-aef9-3de9c676398d</t>
  </si>
  <si>
    <t>B0C697PGJW</t>
  </si>
  <si>
    <t>X003U25N85</t>
  </si>
  <si>
    <t>CAD-MnsPlnHodVrstyBlk&amp;Gry-L</t>
  </si>
  <si>
    <t>Black And Grey Hooded Varsity Jacket Men - Baseball Bomber Jacket With Hood | [40071044] Plain Grey Sleeve, L</t>
  </si>
  <si>
    <t>pkb16c99ed-873e-448f-9184-96e131ba6055</t>
  </si>
  <si>
    <t>B0CVL3JQTW</t>
  </si>
  <si>
    <t>X0045PM47T</t>
  </si>
  <si>
    <t>CAD-MnsPlnHodVrstyBlk&amp;Gry-M</t>
  </si>
  <si>
    <t>Black And Grey Hooded Varsity Jacket Men - High School Bomber Style Hooded Mens Jackets | [40071043] Plain Grey Sleeve, M</t>
  </si>
  <si>
    <t>pkd2307855-2343-4c77-9cbb-fe993bcede86</t>
  </si>
  <si>
    <t>B0CVL1ZHZV</t>
  </si>
  <si>
    <t>X0045PM479</t>
  </si>
  <si>
    <t>CAD-MnsPlnHodVrstyBlk&amp;Gry-XL</t>
  </si>
  <si>
    <t>Black And Grey Hooded Varsity Jacket Men - Casual Jackets For Men With Hood | [40071045] Plain Grey Sleeve, XL</t>
  </si>
  <si>
    <t>pk2f81a9b6-4d15-4ca4-8b02-c27ea1914557</t>
  </si>
  <si>
    <t>B0CVL6TFFC</t>
  </si>
  <si>
    <t>X0045PM46Z</t>
  </si>
  <si>
    <t>CAD-MnsPlnHodVrstyBlk&amp;Wte-L</t>
  </si>
  <si>
    <t>Black And White Hooded Varsity Jacket Men - Baseball Bomber Jacket With Hood | [40071174] Plain White Sleeve, L</t>
  </si>
  <si>
    <t>pk9780d13c-26db-4c09-947c-8270ec8ca06c</t>
  </si>
  <si>
    <t>B0CVL1NQG5</t>
  </si>
  <si>
    <t>X00459UN6J</t>
  </si>
  <si>
    <t>CAD-MnsPlnHodVrstyBlk&amp;Wte-XL</t>
  </si>
  <si>
    <t>Black And White Hooded Varsity Jacket Men - Casual Jackets For Men With Hood | [40071175] Plain White Sleeve, XL</t>
  </si>
  <si>
    <t>pke578f0e0-6609-47a7-843b-8ffb7c7255ca</t>
  </si>
  <si>
    <t>B0CVLC5DBJ</t>
  </si>
  <si>
    <t>X00459MXYJ</t>
  </si>
  <si>
    <t>CAD-MnsPlnHodVrstyMaron&amp;Wte-2XL</t>
  </si>
  <si>
    <t>Maroon And White Hooded Varsity Jacket Men - High School Bomber Style Baseball Jackets for Men | [40170176] Plain White Sleeve, 2XL</t>
  </si>
  <si>
    <t>pk19b46834-f554-4b8e-978c-cf3b560671eb</t>
  </si>
  <si>
    <t>B0CVL75BLY</t>
  </si>
  <si>
    <t>X0045PO82X</t>
  </si>
  <si>
    <t>CAD-MomsFavBlk-2XL</t>
  </si>
  <si>
    <t>Decrum Black Womens Graphic T Shirts - Sarcastic T Shirt - Graphic Tops Women | [40021016-AO] Mom Favrite Black, 2XL</t>
  </si>
  <si>
    <t>pk4834d2eb-f4e5-4c35-b560-b21206f15988</t>
  </si>
  <si>
    <t>B098JK51ZD</t>
  </si>
  <si>
    <t>X002Y1GF0X</t>
  </si>
  <si>
    <t>CAD-MomsFavMnsBlk-M</t>
  </si>
  <si>
    <t>Decrum Man Black Funny T Shirts for Men - Graphic Tees for Men | [40007013-AO] Mom Favrite Mens Black, M</t>
  </si>
  <si>
    <t>pkafe93112-a5ef-4c2a-8960-fa63d5001b8d</t>
  </si>
  <si>
    <t>B0996679CZ</t>
  </si>
  <si>
    <t>X002YDZ2PZ</t>
  </si>
  <si>
    <t>CAD-MomsFavRed-M</t>
  </si>
  <si>
    <t>Decrum Red Funny Graphic Tees for Women - Graphic Tops Women | [40021023-AO] Mom Favrite Red, M</t>
  </si>
  <si>
    <t>pkdc22fa7a-e607-4121-ad0d-9fb0aa0d096d</t>
  </si>
  <si>
    <t>B098J7B8YD</t>
  </si>
  <si>
    <t>X002Y1A9IH</t>
  </si>
  <si>
    <t>CAD-MomsFavRed-XL</t>
  </si>
  <si>
    <t>Decrum Red I'm Mom Favorite Shirt - Womens T Shirts Short Sleeve Tee - Graphic Tops Women | [40021025-AO] Mom Favrite Red, XL</t>
  </si>
  <si>
    <t>pke8dd38ab-a046-4784-8b9d-131509e8a31f</t>
  </si>
  <si>
    <t>B07MCCP1V6</t>
  </si>
  <si>
    <t>X002Y1HGQ5</t>
  </si>
  <si>
    <t>CAD-NwLGSMVNckSet3-M</t>
  </si>
  <si>
    <t>Decrum Mens Long Sleeve Soft Cotton V-Neck T-Shirt Adult | [4BUN00023] LGS MenV Set 3, M</t>
  </si>
  <si>
    <t>pka2a64d86-adee-4aab-8dca-344b1df0c183</t>
  </si>
  <si>
    <t>B09NRN6V56</t>
  </si>
  <si>
    <t>X0033SNEC3</t>
  </si>
  <si>
    <t>CAD-NwWmnPlnVrstyBlck&amp;Whte-XL</t>
  </si>
  <si>
    <t>Black And White Varsity Jacket Womens - Letterman Style Bomber Jackets For Women | [40054175] Plain White Sleeve, XL</t>
  </si>
  <si>
    <t>pk0beaf38d-cc3c-43fc-bff5-d1b525c58103</t>
  </si>
  <si>
    <t>B0CY5C8K9Z</t>
  </si>
  <si>
    <t>X00462CBLF</t>
  </si>
  <si>
    <t>CAD-PlnVNckLgsBlk-3XL</t>
  </si>
  <si>
    <t>Decrum Black Mens Long Sleeve V-Neck T-Shirt Adult | [40001017] Black LGS Vneck Plain, 3XL</t>
  </si>
  <si>
    <t>pkddcf924b-f47f-435c-8025-7349ae22016c</t>
  </si>
  <si>
    <t>B0C16YPZZP</t>
  </si>
  <si>
    <t>X003RVX629</t>
  </si>
  <si>
    <t>CAD-PlnVNckLgsBrwn-M</t>
  </si>
  <si>
    <t>Decrum Brown T Shirts for Men - Full Sleeve T Shirts Men V Neck Shirt | [40001193] Brown LGS Vneck Plain, M</t>
  </si>
  <si>
    <t>pkf77ccd42-e1cf-422b-a61e-643295560ac6</t>
  </si>
  <si>
    <t>B0C5HVX69Y</t>
  </si>
  <si>
    <t>X003TQBCTL</t>
  </si>
  <si>
    <t>CAD-PlnVNckLgsDnmBlue-L</t>
  </si>
  <si>
    <t>Blue Mens Long Sleeve Tshirts - V Neck T Shirts Men Playeras De Manga Larga para Hombre | [40001214] Denim Blue LGS Vneck Plain, L</t>
  </si>
  <si>
    <t>pk1140987a-be69-4622-a4e7-1662a36f1ac5</t>
  </si>
  <si>
    <t>B0C5HVQPCD</t>
  </si>
  <si>
    <t>X003TQ4DE7</t>
  </si>
  <si>
    <t>CAD-PlnVNckLgsWhte-S</t>
  </si>
  <si>
    <t>Decrum Long Sleeve White Shirt - Long Sleeve Undershirt Men | [40001172] White LGS Vneck Plain, S</t>
  </si>
  <si>
    <t>pk7a20a889-edb4-4d66-8558-7c00b3bb75ba</t>
  </si>
  <si>
    <t>B0C5HSVZR1</t>
  </si>
  <si>
    <t>X003TQ7PBZ</t>
  </si>
  <si>
    <t>CAD-RaglanLGSMilng-M</t>
  </si>
  <si>
    <t>Decrum Grey &amp; Black Soft Cotton Baseball Shirt Jersey Men Raglan Tee | [40012073] Milage Rgln Men, M</t>
  </si>
  <si>
    <t>pkdf27b284-0d0c-41d8-9d00-a59f7d958841</t>
  </si>
  <si>
    <t>B098F9RZFN</t>
  </si>
  <si>
    <t>X002Y0L1UX</t>
  </si>
  <si>
    <t>CAD-RaglnLGSChrcl&amp;RedNw-L</t>
  </si>
  <si>
    <t>Decrum Gray and Red Raglan Shirt for Mens - Soft Cotton Baseball Shirt Jersey Men Raglan Tee | [40059024] Grey &amp; Red Rgln Men, L</t>
  </si>
  <si>
    <t>pkefcf927c-2c90-40e9-aa36-6883243073e7</t>
  </si>
  <si>
    <t>B0CJ6PVH7D</t>
  </si>
  <si>
    <t>X003YWMNXT</t>
  </si>
  <si>
    <t>CAD-RaglnLGSHthrGry&amp;DBlue-2XL</t>
  </si>
  <si>
    <t>Decrum Soft Cotton Baseball Jersey Long Sleeve Blue Raglan Shirt Men | [40127216] Hethr Grey &amp; Blue Rgln Men, 2XL</t>
  </si>
  <si>
    <t>pk781d4462-aeaf-4b02-a604-4d92a32e7ed2</t>
  </si>
  <si>
    <t>B0DVLGW172</t>
  </si>
  <si>
    <t>X004K10CSB</t>
  </si>
  <si>
    <t>CAD-RaglnLGSHthrGry&amp;DBlue-L</t>
  </si>
  <si>
    <t>Decrum Grey and Blue Soft Cotton Baseball Jersey Full Sleeve Mens Raglan Shirt | [40127214] Hethr Grey &amp; Blue Rgln Men, L</t>
  </si>
  <si>
    <t>pk7c926ea8-10cc-4b7c-b5a4-1295c6057dc6</t>
  </si>
  <si>
    <t>B0DVLQF52T</t>
  </si>
  <si>
    <t>X004K14KHF</t>
  </si>
  <si>
    <t>CAD-RaglnLGSHthrGry&amp;DBlue-M</t>
  </si>
  <si>
    <t>Decrum Grey and Blue Baseball Jersey Men - Raglan Long Sleeve Tshirt Mens | [40127213] Hethr Grey &amp; Blue Rgln Men, M</t>
  </si>
  <si>
    <t>pkcf748337-9c27-4129-adac-3734c986f2fc</t>
  </si>
  <si>
    <t>B0DVLLT5GD</t>
  </si>
  <si>
    <t>X004K111QN</t>
  </si>
  <si>
    <t>CAD-RaglnLGSHthrGry&amp;DBlue-XL</t>
  </si>
  <si>
    <t>Decrum Grey and Blue Soft Cotton Jersey Long Sleeve Raglan Shirt Men Basebal Tee | [40127215] Hethr Grey &amp; Blue Rgln Men, XL</t>
  </si>
  <si>
    <t>pk26bddb24-423b-4767-9ad7-3c674525b582</t>
  </si>
  <si>
    <t>B0DVLM9WXS</t>
  </si>
  <si>
    <t>X004K0N3L5</t>
  </si>
  <si>
    <t>CAD-RaglnLGSMaron&amp;Blk-2XL</t>
  </si>
  <si>
    <t>Decrum Maroon and Black Soft Cotton Jersey Full Sleeve Raglan Shirts for Men | [40012066] Maroon &amp; Black Rgln, 2XL</t>
  </si>
  <si>
    <t>pkeccba2ce-d879-4342-89e8-90cd8b527583</t>
  </si>
  <si>
    <t>B0BSFKHLQ4</t>
  </si>
  <si>
    <t>X003MJHNTD</t>
  </si>
  <si>
    <t>CAD-RaglnLGSMaron&amp;Blk-L</t>
  </si>
  <si>
    <t>Decrum Maroon and Black Soft Cotton Baseball Jersey Full Sleeve Mens Raglan Shirt | [40012064] Maroon &amp; Black Rgln, L</t>
  </si>
  <si>
    <t>pk0825f644-fc89-45b7-adb3-cb6191fe8e8b</t>
  </si>
  <si>
    <t>B09JFYR5GX</t>
  </si>
  <si>
    <t>X003MJHKZ5</t>
  </si>
  <si>
    <t>CAD-RaglnLGSMiltGren&amp;Blk-XL</t>
  </si>
  <si>
    <t>Decrum Military Green and Black Soft Cotton Jersey Long Sleeve Raglan Shirt Men Basebal Tee | [40012165] Milt Green &amp; Black Rgln Men, XL</t>
  </si>
  <si>
    <t>pkbdaa58c7-a536-4e16-81e0-6bb8880e6ea3</t>
  </si>
  <si>
    <t>B0BSFMH3DP</t>
  </si>
  <si>
    <t>X003MJHNMP</t>
  </si>
  <si>
    <t>CAD-RaglnLGSMiltGren&amp;BlkNw-M</t>
  </si>
  <si>
    <t>Decrum Military Green and Black Baseball Jersey Men - Raglan Long Sleeve Tshirt Mens | [40012163] Milt Green &amp; Black Rgln Men, M</t>
  </si>
  <si>
    <t>pk513d40aa-741d-4447-aab0-5ca6cfe12a61</t>
  </si>
  <si>
    <t>B0CYGRXVHD</t>
  </si>
  <si>
    <t>X00467E8NJ</t>
  </si>
  <si>
    <t>CAD-Red&amp;NvyBluPlnVrsty-L</t>
  </si>
  <si>
    <t>Decrum Mens Work Jackets - Letterman Baseball Jacket Men | [40039024] Plain Red Sleeve, L</t>
  </si>
  <si>
    <t>pk57eed478-912b-4dc2-a90d-33ebb08738c7</t>
  </si>
  <si>
    <t>B0993981Z7</t>
  </si>
  <si>
    <t>X002YC6DTP</t>
  </si>
  <si>
    <t>CAD-Red&amp;NvyBluPlnVrsty-XXL</t>
  </si>
  <si>
    <t>Decrum Mens Casual Jacket - High School Varsity Jackets for Men | [40039026] Plain Red Sleeve, 2XL</t>
  </si>
  <si>
    <t>pk6251049f-7947-4ca5-b2e9-da42d7639099</t>
  </si>
  <si>
    <t>B09938S66X</t>
  </si>
  <si>
    <t>X002YBZJ7X</t>
  </si>
  <si>
    <t>CAD-WBabyMadeMeEatBlkNw-L</t>
  </si>
  <si>
    <t>Decrum Black Maternity Tshirt - Pregnant Shirt for Women | [40022014-AE] Baby Made Me Eat Black MTS, L</t>
  </si>
  <si>
    <t>pk61c862e7-2f68-4184-8e16-ac27dea57981</t>
  </si>
  <si>
    <t>B0CVDN1VK5</t>
  </si>
  <si>
    <t>X0044P8TOH</t>
  </si>
  <si>
    <t>CAD-WBsblRglnHtrQtr-Strp-L</t>
  </si>
  <si>
    <t>Decrum Heather Gray and Navy Soft Cotton Baseball Striped Jersey 3/4 Sleeve Raglan Shirt Women | [40041044] Heather Gray &amp; Navy Striped Rgln, L</t>
  </si>
  <si>
    <t>pk84b21a1f-21f5-4315-a756-756d69c70f7f</t>
  </si>
  <si>
    <t>B0C5DG7YG2</t>
  </si>
  <si>
    <t>X003TOND1N</t>
  </si>
  <si>
    <t>CAD-WBsblRglnHtrQtr-Strp-M</t>
  </si>
  <si>
    <t>Decrum Heather Gray and Navy Soft Cotton Jersey 3/4 Sleeve Raglan Striped Shirts for Women | [40041043] Heather Gray &amp; Navy Striped Rgln, M</t>
  </si>
  <si>
    <t>pk14dcb01c-72e7-4bd0-85cd-344fb98b6a7f</t>
  </si>
  <si>
    <t>B0C5DG5CCT</t>
  </si>
  <si>
    <t>X003TOR8HX</t>
  </si>
  <si>
    <t>CAD-WBsblRglnHtrQtrStrpNw-XL</t>
  </si>
  <si>
    <t>Decrum Gray and Blue Soft Cotton Jersey 3/4 Sleeve Raglan Striped Shirts for Womens | [40041045] Heather Gray &amp; Navy Striped Rgln, XL</t>
  </si>
  <si>
    <t>pkdad7a814-1386-4267-bed3-962708ccec97</t>
  </si>
  <si>
    <t>B0CXY2K3ZY</t>
  </si>
  <si>
    <t>X0045Y72YZ</t>
  </si>
  <si>
    <t>CAD-WBseblRglnBlackQtr-Strp-2XL</t>
  </si>
  <si>
    <t>Decrum Heather Grey and Black Soft Cotton Striped Jersey 3/4 Sleeve Raglan Shirt Women Basebal Te | [40124016] Heather Grey &amp; Black Rgln, 2XL</t>
  </si>
  <si>
    <t>pke4d913d3-3f60-4720-ba40-c50a1bb1adfb</t>
  </si>
  <si>
    <t>B0C5DBLMTZ</t>
  </si>
  <si>
    <t>X003TONBQP</t>
  </si>
  <si>
    <t>CAD-WBseblRglnBlackQtr-Strp-S</t>
  </si>
  <si>
    <t>Decrum Heather Gray and Black Soft Cotton Jersey 3/4 Sleeve Raglan Striped Shirts for Women | [40124012] Heather Grey &amp; Black Rgln, S</t>
  </si>
  <si>
    <t>pk77774725-7158-4630-ad6b-cdaa0b2574b6</t>
  </si>
  <si>
    <t>B0C5DHZK21</t>
  </si>
  <si>
    <t>X003TOR8G9</t>
  </si>
  <si>
    <t>CAD-WBseblRglnBlackQtr-StrpNw-XL</t>
  </si>
  <si>
    <t>Decrum Gray and Black Soft Cotton Jersey 3/4 Sleeve Raglan Striped Shirts for Women | [40124015] Heather Grey &amp; Black Rgln, XL</t>
  </si>
  <si>
    <t>pkec8ea999-fb16-42f0-971e-e5523637f64f</t>
  </si>
  <si>
    <t>B0CTMVDQJM</t>
  </si>
  <si>
    <t>X0044CJMP5</t>
  </si>
  <si>
    <t>CAD-WBseblRglnMaronQtr-Strp-M</t>
  </si>
  <si>
    <t>Decrum Maroon and Black Soft Casual Cotton Baseball Quarter Jersey 3/4 Sleeve Raglan Striped Baseball Shirts Women | [40041063] Maroon &amp; Black Striped Rgln, M</t>
  </si>
  <si>
    <t>pk7ce480fd-6b5e-47b1-81c9-8dbe534be8b8</t>
  </si>
  <si>
    <t>B0C5DGVP9H</t>
  </si>
  <si>
    <t>X003TOR83H</t>
  </si>
  <si>
    <t>CAD-WBseblRglnMaronQtr-StrpNw-2XL</t>
  </si>
  <si>
    <t>Decrum Maroon and Black Soft Cotton Baseball Shirt - Womens Raglan 3/4 Sleeve Shirts for Women | [40041066] Maroon &amp; Black Striped Rgln, 2XL</t>
  </si>
  <si>
    <t>pkda105e21-c23e-4576-a657-7bf372b7de4b</t>
  </si>
  <si>
    <t>B0DMNWBCX5</t>
  </si>
  <si>
    <t>X004GNUGHF</t>
  </si>
  <si>
    <t>CAD-WBseblRglnMaronQtr-StrpNw-XL</t>
  </si>
  <si>
    <t>Decrum Maroon and Black Soft Cotton Baseball Striped Jersey 3/4 Sleeve Raglan Shirt Women | [40041065] Maroon &amp; Black Striped Rgln, XL</t>
  </si>
  <si>
    <t>pkf046e4ae-48f9-4800-b472-8a90d84cd210</t>
  </si>
  <si>
    <t>B0CTMY1V1J</t>
  </si>
  <si>
    <t>X0044D6X0V</t>
  </si>
  <si>
    <t>CAD-WBseblRglnWhteQtr-Strp-2XL</t>
  </si>
  <si>
    <t>Decrum White and Black Soft Cotton Striped Jersey - 3/4 Sleeve Raglan Casual Top | [40130016] White and Black Striped Rgln, 2XL</t>
  </si>
  <si>
    <t>pk191e3482-ffa3-4518-bcd9-7774c997a840</t>
  </si>
  <si>
    <t>B0CV9Q4JMX</t>
  </si>
  <si>
    <t>X0044OHZBV</t>
  </si>
  <si>
    <t>CAD-WHthPnkRglnQtrSlv-L</t>
  </si>
  <si>
    <t>Decrum Pink and Black Soft Cotton Baseball Jersey 3/4 Sleeve Raglan Shirt Women | [40104014] Pink &amp; Black Raglan, L</t>
  </si>
  <si>
    <t>pk77a8eb56-7552-4044-ba72-32d65fec9c54</t>
  </si>
  <si>
    <t>B0C5DG4H3Q</t>
  </si>
  <si>
    <t>X003TOWBYD</t>
  </si>
  <si>
    <t>CAD-WHthPnkRglnQtrSlv-M</t>
  </si>
  <si>
    <t>Decrum Pink and Black Soft Cotton Womens Baseball Tee - 3/4 Sleeve Raglan Shirts for Women | [40104013] Pink &amp; Black Raglan, M</t>
  </si>
  <si>
    <t>pkb010e5c2-e035-4642-8160-c19a91fd8b11</t>
  </si>
  <si>
    <t>B0C5DH9L6R</t>
  </si>
  <si>
    <t>X003TP2JRL</t>
  </si>
  <si>
    <t>CAD-WHthPnkRglnQtrSlvNw-S</t>
  </si>
  <si>
    <t>Decrum Soft Cotton Jersey 3/4 Sleeve Raglan Shirt Women - Pink and Black Basebal Tee | [40104012] Pink &amp; Black Raglan, S</t>
  </si>
  <si>
    <t>pk522e502f-4383-4386-8944-685955a18465</t>
  </si>
  <si>
    <t>B0CV4BTMSR</t>
  </si>
  <si>
    <t>X0044KWCEZ</t>
  </si>
  <si>
    <t>CAD-WMatrntySet1-M</t>
  </si>
  <si>
    <t>Decrum Pack of 3 Womens Pregnancy Shirt - Maternity Tee Shirts | [4BUN00013] Set1 MTS, M</t>
  </si>
  <si>
    <t>pk9aa39f49-83ba-414f-a3ba-203125bd2738</t>
  </si>
  <si>
    <t>B098K7VXHQ</t>
  </si>
  <si>
    <t>X002Y1URJD</t>
  </si>
  <si>
    <t>CAD-WMatrntySet2-M</t>
  </si>
  <si>
    <t>Decrum Pack of 3 Womens Pregnancy Shirt - Maternity Tee Shirts | [4BUN00053] Set2 MTS, M</t>
  </si>
  <si>
    <t>pkc9b8eda0-506a-4f86-a0db-354e3d7ad137</t>
  </si>
  <si>
    <t>B098K8NBQ7</t>
  </si>
  <si>
    <t>X002Y1QBMF</t>
  </si>
  <si>
    <t>CAD-WPlnHodVrstyBlck&amp;Yelw-XL</t>
  </si>
  <si>
    <t>Black And Yellow Hooded Womens Bomber Jacket - Womens Varsity Jacket With Hood | [40115085] Plain Yellow Sleeve, XL</t>
  </si>
  <si>
    <t>pk0f2f4980-3013-4e91-93fb-eddcb9e42fbb</t>
  </si>
  <si>
    <t>B0CVL9CMTP</t>
  </si>
  <si>
    <t>X00459MW63</t>
  </si>
  <si>
    <t>CAD-WPlnVrstyBlck&amp;Yelw-M</t>
  </si>
  <si>
    <t>Black And Yellow Varsity Jacket Women - Plain Letterman Jacket | [40054083] Plain Yellow Sleeve, M</t>
  </si>
  <si>
    <t>pka606ba50-df40-4ebd-951c-e045c39659b6</t>
  </si>
  <si>
    <t>B0B5GX2VPT</t>
  </si>
  <si>
    <t>X003Q954I1</t>
  </si>
  <si>
    <t>CAD-WPlnVrstyMaron&amp;Whte-XL</t>
  </si>
  <si>
    <t>Maroon And White Varsity Bombers Jackets For Women - Fashion Baseball Jacket | [40057175] Plain White Sleeve, XL</t>
  </si>
  <si>
    <t>pke6e46072-59a1-4861-bec4-e45675cd9645</t>
  </si>
  <si>
    <t>B0B5GX2N8G</t>
  </si>
  <si>
    <t>X003QVGRRL</t>
  </si>
  <si>
    <t>CAD-WPlnVrstyPink&amp;Whte-M</t>
  </si>
  <si>
    <t>Decrum Womens Varsity Jacket Pink Base - Baseball Jacket Women | [40118173] Pink &amp; White, M</t>
  </si>
  <si>
    <t>pkbf669cc9-4260-4c1b-bf6f-b3c10d568413</t>
  </si>
  <si>
    <t>B0CSPHW53C</t>
  </si>
  <si>
    <t>X0043U2A5R</t>
  </si>
  <si>
    <t>CAD-WRglnRdQtrSlveHthrBse-S</t>
  </si>
  <si>
    <t>Decrum Heather Grey and Red Soft Cotton Jersey 3/4 Sleeve Raglan Shirt Women Basebal Tee | [40062022] Heather Gray &amp; Red Raglan, S</t>
  </si>
  <si>
    <t>pk64b26624-0596-4f48-9a94-7e80e863b25a</t>
  </si>
  <si>
    <t>B0C5DHN4P1</t>
  </si>
  <si>
    <t>X003TOWD4L</t>
  </si>
  <si>
    <t>CAD-WRglnVNckQtrSlvChr-XL</t>
  </si>
  <si>
    <t>Decrum Charcoal and Black Soft Cotton Baseball Jersey - 3/4 Sleeve Womens Raglan Shirt | [40120015] Charcoal &amp; Black V Neck Rgln, XL</t>
  </si>
  <si>
    <t>pk035312b1-15d0-4c9e-8a34-bb1dbd1f3361</t>
  </si>
  <si>
    <t>B0CVB9Y4GG</t>
  </si>
  <si>
    <t>X0044OPM7F</t>
  </si>
  <si>
    <t>CAD-WRglnVNckQtrSlvGren-L</t>
  </si>
  <si>
    <t>Decrum Green and Black Soft Cotton Baseball Jersey - 3/4 Sleeve Raglan Shirt Women | [40172014] Green &amp; Black V Neck Rgln, L</t>
  </si>
  <si>
    <t>pkf2c89bbc-8ca9-40e2-978f-ab3ead9d9c7a</t>
  </si>
  <si>
    <t>B0CVBB4XD9</t>
  </si>
  <si>
    <t>X0044OPK9P</t>
  </si>
  <si>
    <t>CAD-WRglnVNckQtrSlvGren-M</t>
  </si>
  <si>
    <t>Decrum Green and Black Soft Cotton Jersey - 3/4 Sleeve Raglan Shirts for Women | [40172013] Green &amp; Black V Neck Rgln, M</t>
  </si>
  <si>
    <t>pkeb3b36d1-5ee7-4437-88fb-825f6ba85763</t>
  </si>
  <si>
    <t>B0CVBB4HLY</t>
  </si>
  <si>
    <t>X0044OM2OL</t>
  </si>
  <si>
    <t>CAD-WRglnVNckQtrSlvGren-S</t>
  </si>
  <si>
    <t>Decrum Quarter Sleeve Raglan Shirt Women Baseball Tee - Womens Casual Soft Shirt Comfortable | [40172012] Green &amp; Black V Neck Rgln, S</t>
  </si>
  <si>
    <t>pk8507952a-96f5-4494-b38d-b559dc139af6</t>
  </si>
  <si>
    <t>B0CVBBQGCK</t>
  </si>
  <si>
    <t>X0044OPIAB</t>
  </si>
  <si>
    <t>CAD-WRglnVNckQtrSlvHGry-M</t>
  </si>
  <si>
    <t>Decrum Grey and Black Soft Cotton Jersey - 3/4 Sleeve Raglan Shirts for Women | [40121013] Heather Grey &amp; Black V Neck Rgln, M</t>
  </si>
  <si>
    <t>pkd2936f1a-04e7-4bad-9a63-c54ac36c93ca</t>
  </si>
  <si>
    <t>B0CVBCYXP3</t>
  </si>
  <si>
    <t>X0044OPDN3</t>
  </si>
  <si>
    <t>CAD-WRglnVNckQtrSlvHGry-S</t>
  </si>
  <si>
    <t>Decrum Gray and Black Quarter Sleeve Raglan Shirt Women Baseball Tee - Womens Casual Soft Shirt Comfortable | [40121012] Heather Grey &amp; Black V Neck Rgln, S</t>
  </si>
  <si>
    <t>pk98fda9c6-f567-4fc1-970e-47665f6102bb</t>
  </si>
  <si>
    <t>B0CVBC26LW</t>
  </si>
  <si>
    <t>X0044OPJQ9</t>
  </si>
  <si>
    <t>CAD-WRglnVNckQtrSlvHGry-XXL</t>
  </si>
  <si>
    <t>Decrum Grey and Black Soft Cotton Baseball Shirts Jersey Womens Raglan - 3/4 Sleeve Shirts for Women | [40121016] Heather Grey &amp; Black V Neck Rgln, 2XL</t>
  </si>
  <si>
    <t>pkbc4e06cb-b15f-44cb-9bef-091044f1797b</t>
  </si>
  <si>
    <t>B0CVBC5685</t>
  </si>
  <si>
    <t>X0044OPKYF</t>
  </si>
  <si>
    <t>CAD-WRglnVNckQtrSlvHGryRd-S</t>
  </si>
  <si>
    <t>Decrum Gray and Red Quarter Sleeve Raglan Shirt Women Baseball Tee - Womens Casual Soft Shirt Comfortable | [40121022] Heather Grey &amp; Red V Neck Rgln, S</t>
  </si>
  <si>
    <t>pk26149773-8b70-4ff4-b48b-c33dc7387da7</t>
  </si>
  <si>
    <t>B0CVBCH7QT</t>
  </si>
  <si>
    <t>X0044OPMCZ</t>
  </si>
  <si>
    <t>CAD-WRglnVNckQtrSlvMaron-M</t>
  </si>
  <si>
    <t>Decrum Maroon and Black Soft Cotton Jersey - 3/4 Sleeve Raglan Shirts for Women | [40122013] Maroon &amp; Black V Neck Rgln, M</t>
  </si>
  <si>
    <t>pk1d8457e9-552f-4cd5-9a33-6b7c1cb53eab</t>
  </si>
  <si>
    <t>B0CVBD5HS7</t>
  </si>
  <si>
    <t>X0044OP7JN</t>
  </si>
  <si>
    <t>CAD-WRglnVNckQtrSlvMaron-S</t>
  </si>
  <si>
    <t>Decrum Quarter Sleeve Raglan Shirt Women Baseball Tee - Womens Casual Soft Shirt Comfortable | [40122012] Maroon &amp; Black V Neck Rgln, S</t>
  </si>
  <si>
    <t>pk41a1cfd3-6bf8-4212-85df-027f289c7aef</t>
  </si>
  <si>
    <t>B0CVBB1YR2</t>
  </si>
  <si>
    <t>X0044OP7ED</t>
  </si>
  <si>
    <t>CAD-WRglnVNckQtrSlvMaronNw-L</t>
  </si>
  <si>
    <t>Decrum Maroon and Black Soft Cotton Baseball Shirts - 3/4 Sleeve Raglan Shirt Women | [40122014] Maroon &amp; Black V Neck Rgln, L</t>
  </si>
  <si>
    <t>pkd23247eb-53e3-486d-b713-940a5dc41a16</t>
  </si>
  <si>
    <t>B0DM98P9QH</t>
  </si>
  <si>
    <t>X004GITR5R</t>
  </si>
  <si>
    <t>CAD-WRglnVNckQtrSlvRed-L</t>
  </si>
  <si>
    <t>Decrum Red and Black Soft Cotton Baseball Jersey - 3/4 Sleeve Raglan Shirt Women | [40123014] Red &amp; Black V Neck Rgln, L</t>
  </si>
  <si>
    <t>pk724e1da8-24f5-4015-b6a2-6a7fb5801e99</t>
  </si>
  <si>
    <t>B0CVBC5B68</t>
  </si>
  <si>
    <t>X0044OPKJ5</t>
  </si>
  <si>
    <t>CAD-Wmn5BtnHnlyBlk-2XL</t>
  </si>
  <si>
    <t>Decrum Womens Black Long Sleeved Tshirts Women | [40049016] 5 Button Henley, 2XL</t>
  </si>
  <si>
    <t>pk3c0b5e7d-8314-4b67-b98b-287bfd735858</t>
  </si>
  <si>
    <t>B09VTFVCRK</t>
  </si>
  <si>
    <t>X003TS7Y7D</t>
  </si>
  <si>
    <t>CAD-Wmn5BtnHnlyBlk-L</t>
  </si>
  <si>
    <t>Decrum Womens Henley Tops Long Sleeve - Black Henley T Shirt | [40049014] 5 Button Henley, L</t>
  </si>
  <si>
    <t>pk375bb6bb-0ef0-40e1-9ce0-baa654e7652c</t>
  </si>
  <si>
    <t>B09VTCLMRT</t>
  </si>
  <si>
    <t>X003TSHJ2D</t>
  </si>
  <si>
    <t>CAD-Wmn5BtnHnlyBlk-XL</t>
  </si>
  <si>
    <t>Decrum Women's Henley Tops Long Sleeve Black Shirt Women | [40049015] 5 Button Henley, XL</t>
  </si>
  <si>
    <t>pk5e952554-592a-4630-aa95-1dc366c046dc</t>
  </si>
  <si>
    <t>B09VTGHGNP</t>
  </si>
  <si>
    <t>X003TRYGLL</t>
  </si>
  <si>
    <t>CAD-Wmn5BtnHnlyHthPnk-L</t>
  </si>
  <si>
    <t>Decrum Womens Henley Tops Long Sleeve - Pink Henley T Shirt (N) | [40049204] 5 Button Henley, L</t>
  </si>
  <si>
    <t>pk5432ca60-0f98-4ce8-be27-4b452443a9c1</t>
  </si>
  <si>
    <t>B0BQRH2MSG</t>
  </si>
  <si>
    <t>X003TS79GT</t>
  </si>
  <si>
    <t>CAD-Wmn5BtnHnlyHthPnk-M</t>
  </si>
  <si>
    <t>Decrum Pink Long Sleeves Shirt Women - Long Sleeve Henley Women (N) | [40049203] 5 Button Henley, M</t>
  </si>
  <si>
    <t>pk38ef2c9e-1384-4350-a999-40de17dddc2f</t>
  </si>
  <si>
    <t>B0C4381WGJ</t>
  </si>
  <si>
    <t>X003TSD9WR</t>
  </si>
  <si>
    <t>CAD-Wmn5BtnHnlyHthPnk-S</t>
  </si>
  <si>
    <t>Decrum Pink Long Sleeve Henley Shirts for Women - Full Sleeves Henley Shirts Women(N) | [40049202] 5 Button Henley, S</t>
  </si>
  <si>
    <t>pk7ab65f11-817f-43a2-a034-c43cf64cea53</t>
  </si>
  <si>
    <t>B0BQRHJPMY</t>
  </si>
  <si>
    <t>X003TS2GOT</t>
  </si>
  <si>
    <t>CAD-Wmn5BtnHnlyHthPnk-XL</t>
  </si>
  <si>
    <t>Decrum Women's Henley Tops Long Sleeve Pink Shirt Women(N) | [40049205] 5 Button Henley, XL</t>
  </si>
  <si>
    <t>pkbb59facf-8c49-432f-ad06-dc75ba3fce90</t>
  </si>
  <si>
    <t>B0BQRHW6HH</t>
  </si>
  <si>
    <t>X003TS79XH</t>
  </si>
  <si>
    <t>CAD-Wmn5BtnHnlyHthPnk-XXL</t>
  </si>
  <si>
    <t>Decrum Womens Pink Long Sleeve Tshirts Women (N) | [40049206] 5 Button Henley, 2XL</t>
  </si>
  <si>
    <t>pke979ea70-e278-4e87-bc80-7c85e37d15ab</t>
  </si>
  <si>
    <t>B0C437GTRF</t>
  </si>
  <si>
    <t>X003TS2IWT</t>
  </si>
  <si>
    <t>CAD-Wmn5BtnHnlyPrple-2XL</t>
  </si>
  <si>
    <t>Decrum Womens Dark Purple Long Sleeved Tshirts Women | [40049276] Purple 5 Button Henley, 2XL</t>
  </si>
  <si>
    <t>pk341e08d6-0747-46b8-b890-430df1c3d4e1</t>
  </si>
  <si>
    <t>B0CVB4Y3BX</t>
  </si>
  <si>
    <t>X0044ODVJ1</t>
  </si>
  <si>
    <t>CAD-Wmn5BtnHnlyPrple-L</t>
  </si>
  <si>
    <t>Decrum Womens Henley Tops Long Sleeve - Purple Henley T Shirt | [40049274] Purple 5 Button Henley, L</t>
  </si>
  <si>
    <t>pk67c72f75-db7e-44d4-9495-88e6eb70f26b</t>
  </si>
  <si>
    <t>B0CVB44YPH</t>
  </si>
  <si>
    <t>X0044OLTAT</t>
  </si>
  <si>
    <t>CAD-Wmn5BtnHnlyPrple-M</t>
  </si>
  <si>
    <t>Decrum Purple Long Sleeve Shirt Women - Long Sleeve Henley Women | [40049273] Purple 5 Button Henley, M</t>
  </si>
  <si>
    <t>pk497f970d-5271-4985-97d2-ef47b08d0a1d</t>
  </si>
  <si>
    <t>B0CVB4Q68Q</t>
  </si>
  <si>
    <t>X0044OLTC7</t>
  </si>
  <si>
    <t>CAD-Wmn5BtnHnlyPrple-XL</t>
  </si>
  <si>
    <t>Decrum Women's Henley Tops Long Sleeve - Purple Shirt Women | [40049275] Purple 5 Button Henley, XL</t>
  </si>
  <si>
    <t>pk24dac6cc-c6c6-4985-a437-f4f83064e0b7</t>
  </si>
  <si>
    <t>B0CVB4ZBBJ</t>
  </si>
  <si>
    <t>X0044ODTZ7</t>
  </si>
  <si>
    <t>CAD-WmnsBlackRglnQtrSlv-S</t>
  </si>
  <si>
    <t>Decrum Black and Red Soft Cotton Jersey 3/4 Sleeve Raglan Shirt Women Baseball Tee Shirts | [40003012] Black &amp; Red Raglan, S</t>
  </si>
  <si>
    <t>pk4f48765e-f333-4294-aaff-bc142615ae1d</t>
  </si>
  <si>
    <t>B0BSFMK83H</t>
  </si>
  <si>
    <t>X003MJRC67</t>
  </si>
  <si>
    <t>CAD-WmnsHthrBrgndyRglnBlkQtrSlv-2XL</t>
  </si>
  <si>
    <t>Decrum Burgundy and Black Soft Cotton Baseball Shirt Jersey - Womens Raglan 3/4 Sleeve | [40155016] Heather Burgundy &amp; Black Raglan, 2XL</t>
  </si>
  <si>
    <t>pkf3f5d082-c0d2-4299-a9fb-7d679948766c</t>
  </si>
  <si>
    <t>B0DVLC2SFN</t>
  </si>
  <si>
    <t>X004K0YC51</t>
  </si>
  <si>
    <t>CAD-WmnsHthrBrgndyRglnBlkQtrSlv-L</t>
  </si>
  <si>
    <t>Decrum Burgundy and Black Soft Cotton Baseball Jersey 3/4 Sleeve Raglan Womens Tshirts | [40155014] Heather Burgundy &amp; Black Raglan, L</t>
  </si>
  <si>
    <t>pk1897fad3-09ef-4ab7-b490-40f30f98c347</t>
  </si>
  <si>
    <t>B0DVLKQBK8</t>
  </si>
  <si>
    <t>X004K0ZFUR</t>
  </si>
  <si>
    <t>CAD-WmnsHthrBrgndyRglnBlkQtrSlv-XL</t>
  </si>
  <si>
    <t>Decrum Burgundy Black Soft Cotton Baseball Jersey 3/4 Sleeve Womens Raglan Shirt | [40155015] Heather Burgundy &amp; Black Raglan, XL</t>
  </si>
  <si>
    <t>pk45308f5e-7bbb-4306-a298-ad8942975b45</t>
  </si>
  <si>
    <t>B0DVLDL43W</t>
  </si>
  <si>
    <t>X004K03OR3</t>
  </si>
  <si>
    <t>CAD-WmnsHthrGyRglnBrbPnkQtrSlv-M</t>
  </si>
  <si>
    <t>Decrum Grey and Pink Soft Cotton Jersey 3/4 Sleeve Raglan Tshirts for Womens | [40062283] Heather Grey &amp; Pink Raglan, M</t>
  </si>
  <si>
    <t>pk3a9ba2af-37d8-4ccf-a5db-a9b63ce15c16</t>
  </si>
  <si>
    <t>B0DVLF867W</t>
  </si>
  <si>
    <t>X004K12O2D</t>
  </si>
  <si>
    <t>CAD-WmnsHthrGyRglnPrplQtrSlv-2XL</t>
  </si>
  <si>
    <t>Decrum Grey and Purple Soft Cotton Baseball Shirt Jersey - Womens Raglan 3/4 Sleeve | [40062276] Heather Grey &amp; Purple Raglan, 2XL</t>
  </si>
  <si>
    <t>pkceed493f-4c04-4cc3-a0f5-a7115b5374ea</t>
  </si>
  <si>
    <t>B0DVLN9WPS</t>
  </si>
  <si>
    <t>X004K03OOB</t>
  </si>
  <si>
    <t>CAD-Ylw&amp;RylBluPlnVrsty-L</t>
  </si>
  <si>
    <t>Decrum Mens Work Jackets - Letterman Baseball Jacket Men | [40040084] Plain Yellow Sleeves, L</t>
  </si>
  <si>
    <t>pke7373895-5300-4930-8289-5348ff0f60e1</t>
  </si>
  <si>
    <t>B098JKZFQY</t>
  </si>
  <si>
    <t>X002Y1J9F1</t>
  </si>
  <si>
    <t>CAD-YlwPlainVarsityNw-M</t>
  </si>
  <si>
    <t>Decrum Mens Bomber Jackets - Casual Varsity Jacket Men | [40020083] Plain Yellow Sleeve, M</t>
  </si>
  <si>
    <t>pka27acf6c-4a0b-4871-b193-8b8eff97d3e3</t>
  </si>
  <si>
    <t>B0CHFTQVZV</t>
  </si>
  <si>
    <t>X003YH9B7P</t>
  </si>
  <si>
    <t>Name of box</t>
  </si>
  <si>
    <t>Box weight (kg):</t>
  </si>
  <si>
    <t>Box width (cm):</t>
  </si>
  <si>
    <t>Box length (cm):</t>
  </si>
  <si>
    <t>Box height (cm):</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</si>
  <si>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</si>
  <si>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</si>
  <si>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</si>
  <si>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</si>
  <si>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</si>
  <si>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</si>
  <si>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</si>
  <si>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</si>
  <si>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</si>
  <si>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</si>
  <si>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en_CA</t>
  </si>
  <si>
    <t>Weight unit</t>
  </si>
  <si>
    <t>kg</t>
  </si>
  <si>
    <t>Length unit</t>
  </si>
  <si>
    <t>cm</t>
  </si>
  <si>
    <t>Version</t>
  </si>
  <si>
    <t>1.0</t>
  </si>
  <si>
    <t>Number of packing sheets</t>
  </si>
</sst>
</file>

<file path=xl/styles.xml><?xml version="1.0" encoding="utf-8"?>
<styleSheet xmlns="http://schemas.openxmlformats.org/spreadsheetml/2006/main">
  <numFmts count="0"/>
  <fonts count="132">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5">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122" fillId="0" borderId="0" xfId="0" applyFont="true">
      <alignment horizontal="right"/>
    </xf>
    <xf numFmtId="0" fontId="123" fillId="0" borderId="0" xfId="0" applyFont="true">
      <alignment wrapText="true"/>
    </xf>
    <xf numFmtId="0" fontId="124" fillId="5" borderId="8" xfId="0" applyFill="true" applyBorder="true" applyFont="true">
      <alignment wrapText="true"/>
    </xf>
    <xf numFmtId="0" fontId="125" fillId="0" borderId="8" xfId="0" applyBorder="true" applyFont="true">
      <alignment wrapText="true"/>
    </xf>
    <xf numFmtId="0" fontId="126" fillId="5" borderId="8" xfId="0" applyFill="true" applyBorder="true" applyFont="true">
      <alignment wrapText="true"/>
    </xf>
    <xf numFmtId="0" fontId="127" fillId="0" borderId="8" xfId="0" applyBorder="true" applyFont="true">
      <alignment wrapText="true"/>
    </xf>
    <xf numFmtId="0" fontId="128" fillId="5" borderId="8" xfId="0" applyFill="true" applyBorder="true" applyFont="true">
      <alignment wrapText="true"/>
    </xf>
    <xf numFmtId="0" fontId="129" fillId="0" borderId="8" xfId="0" applyBorder="true" applyFont="true">
      <alignment wrapText="true"/>
    </xf>
    <xf numFmtId="0" fontId="130" fillId="5" borderId="16" xfId="0" applyFill="true" applyBorder="true" applyFont="true">
      <alignment wrapText="true"/>
    </xf>
    <xf numFmtId="0" fontId="131"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138">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P151"/>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 min="33" max="33" width="13.0" customWidth="true" style="30"/>
    <col min="34" max="34" width="13.0" customWidth="true" style="30"/>
    <col min="35" max="35" width="13.0" customWidth="true" style="30"/>
    <col min="36" max="36" width="13.0" customWidth="true" style="30"/>
    <col min="37" max="37" width="13.0" customWidth="true" style="30"/>
    <col min="38" max="38" width="13.0" customWidth="true" style="30"/>
    <col min="39" max="39" width="13.0" customWidth="true" style="30"/>
    <col min="40" max="40" width="13.0" customWidth="true" style="30"/>
    <col min="41" max="41" width="13.0" customWidth="true" style="30"/>
    <col min="42" max="42"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20.0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c r="AG5" t="n" s="29">
        <f>IF(M3&gt;=21,"Box 21 quantity","")</f>
        <v>0.0</v>
      </c>
      <c r="AH5" t="n" s="29">
        <f>IF(M3&gt;=22,"Box 22 quantity","")</f>
        <v>0.0</v>
      </c>
      <c r="AI5" t="n" s="29">
        <f>IF(M3&gt;=23,"Box 23 quantity","")</f>
        <v>0.0</v>
      </c>
      <c r="AJ5" t="n" s="29">
        <f>IF(M3&gt;=24,"Box 24 quantity","")</f>
        <v>0.0</v>
      </c>
      <c r="AK5" t="n" s="29">
        <f>IF(M3&gt;=25,"Box 25 quantity","")</f>
        <v>0.0</v>
      </c>
      <c r="AL5" t="n" s="29">
        <f>IF(M3&gt;=26,"Box 26 quantity","")</f>
        <v>0.0</v>
      </c>
      <c r="AM5" t="n" s="29">
        <f>IF(M3&gt;=27,"Box 27 quantity","")</f>
        <v>0.0</v>
      </c>
      <c r="AN5" t="n" s="29">
        <f>IF(M3&gt;=28,"Box 28 quantity","")</f>
        <v>0.0</v>
      </c>
      <c r="AO5" t="n" s="29">
        <f>IF(M3&gt;=29,"Box 29 quantity","")</f>
        <v>0.0</v>
      </c>
      <c r="AP5" t="n" s="29">
        <f>IF(M3&gt;=30,"Box 30 quantity","")</f>
        <v>0.0</v>
      </c>
    </row>
    <row r="6">
      <c r="A6" t="s">
        <v>16</v>
      </c>
      <c r="B6" t="s">
        <v>17</v>
      </c>
      <c r="C6" t="s">
        <v>18</v>
      </c>
      <c r="D6" t="s">
        <v>19</v>
      </c>
      <c r="E6" t="s">
        <v>20</v>
      </c>
      <c r="F6" t="s">
        <v>21</v>
      </c>
      <c r="G6" t="s">
        <v>22</v>
      </c>
      <c r="H6" t="s">
        <v>23</v>
      </c>
      <c r="I6" t="s">
        <v>23</v>
      </c>
      <c r="J6" t="n">
        <v>8.0</v>
      </c>
      <c r="K6" t="n">
        <f>SUM(M6:INDEX(M6:XFD6,1,M3))</f>
        <v>0.0</v>
      </c>
      <c r="L6" s="28"/>
    </row>
    <row r="7">
      <c r="A7" t="s">
        <v>24</v>
      </c>
      <c r="B7" t="s">
        <v>25</v>
      </c>
      <c r="C7" t="s">
        <v>26</v>
      </c>
      <c r="D7" t="s">
        <v>27</v>
      </c>
      <c r="E7" t="s">
        <v>28</v>
      </c>
      <c r="F7" t="s">
        <v>21</v>
      </c>
      <c r="G7" t="s">
        <v>22</v>
      </c>
      <c r="H7" t="s">
        <v>23</v>
      </c>
      <c r="I7" t="s">
        <v>23</v>
      </c>
      <c r="J7" t="n">
        <v>3.0</v>
      </c>
      <c r="K7" t="n">
        <f>SUM(M7:INDEX(M7:XFD7,1,M3))</f>
        <v>0.0</v>
      </c>
      <c r="L7" s="28"/>
    </row>
    <row r="8">
      <c r="A8" t="s">
        <v>29</v>
      </c>
      <c r="B8" t="s">
        <v>30</v>
      </c>
      <c r="C8" t="s">
        <v>31</v>
      </c>
      <c r="D8" t="s">
        <v>32</v>
      </c>
      <c r="E8" t="s">
        <v>33</v>
      </c>
      <c r="F8" t="s">
        <v>21</v>
      </c>
      <c r="G8" t="s">
        <v>22</v>
      </c>
      <c r="H8" t="s">
        <v>23</v>
      </c>
      <c r="I8" t="s">
        <v>23</v>
      </c>
      <c r="J8" t="n">
        <v>7.0</v>
      </c>
      <c r="K8" t="n">
        <f>SUM(M8:INDEX(M8:XFD8,1,M3))</f>
        <v>0.0</v>
      </c>
      <c r="L8" s="28"/>
    </row>
    <row r="9">
      <c r="A9" t="s">
        <v>34</v>
      </c>
      <c r="B9" t="s">
        <v>35</v>
      </c>
      <c r="C9" t="s">
        <v>36</v>
      </c>
      <c r="D9" t="s">
        <v>37</v>
      </c>
      <c r="E9" t="s">
        <v>38</v>
      </c>
      <c r="F9" t="s">
        <v>21</v>
      </c>
      <c r="G9" t="s">
        <v>22</v>
      </c>
      <c r="H9" t="s">
        <v>23</v>
      </c>
      <c r="I9" t="s">
        <v>23</v>
      </c>
      <c r="J9" t="n">
        <v>2.0</v>
      </c>
      <c r="K9" t="n">
        <f>SUM(M9:INDEX(M9:XFD9,1,M3))</f>
        <v>0.0</v>
      </c>
      <c r="L9" s="28"/>
    </row>
    <row r="10">
      <c r="A10" t="s">
        <v>39</v>
      </c>
      <c r="B10" t="s">
        <v>40</v>
      </c>
      <c r="C10" t="s">
        <v>41</v>
      </c>
      <c r="D10" t="s">
        <v>42</v>
      </c>
      <c r="E10" t="s">
        <v>43</v>
      </c>
      <c r="F10" t="s">
        <v>21</v>
      </c>
      <c r="G10" t="s">
        <v>22</v>
      </c>
      <c r="H10" t="s">
        <v>23</v>
      </c>
      <c r="I10" t="s">
        <v>23</v>
      </c>
      <c r="J10" t="n">
        <v>12.0</v>
      </c>
      <c r="K10" t="n">
        <f>SUM(M10:INDEX(M10:XFD10,1,M3))</f>
        <v>0.0</v>
      </c>
      <c r="L10" s="28"/>
    </row>
    <row r="11">
      <c r="A11" t="s">
        <v>44</v>
      </c>
      <c r="B11" t="s">
        <v>45</v>
      </c>
      <c r="C11" t="s">
        <v>46</v>
      </c>
      <c r="D11" t="s">
        <v>47</v>
      </c>
      <c r="E11" t="s">
        <v>48</v>
      </c>
      <c r="F11" t="s">
        <v>21</v>
      </c>
      <c r="G11" t="s">
        <v>22</v>
      </c>
      <c r="H11" t="s">
        <v>23</v>
      </c>
      <c r="I11" t="s">
        <v>23</v>
      </c>
      <c r="J11" t="n">
        <v>10.0</v>
      </c>
      <c r="K11" t="n">
        <f>SUM(M11:INDEX(M11:XFD11,1,M3))</f>
        <v>0.0</v>
      </c>
      <c r="L11" s="28"/>
    </row>
    <row r="12">
      <c r="A12" t="s">
        <v>49</v>
      </c>
      <c r="B12" t="s">
        <v>50</v>
      </c>
      <c r="C12" t="s">
        <v>51</v>
      </c>
      <c r="D12" t="s">
        <v>52</v>
      </c>
      <c r="E12" t="s">
        <v>53</v>
      </c>
      <c r="F12" t="s">
        <v>21</v>
      </c>
      <c r="G12" t="s">
        <v>22</v>
      </c>
      <c r="H12" t="s">
        <v>23</v>
      </c>
      <c r="I12" t="s">
        <v>23</v>
      </c>
      <c r="J12" t="n">
        <v>5.0</v>
      </c>
      <c r="K12" t="n">
        <f>SUM(M12:INDEX(M12:XFD12,1,M3))</f>
        <v>0.0</v>
      </c>
      <c r="L12" s="28"/>
    </row>
    <row r="13">
      <c r="A13" t="s">
        <v>54</v>
      </c>
      <c r="B13" t="s">
        <v>55</v>
      </c>
      <c r="C13" t="s">
        <v>56</v>
      </c>
      <c r="D13" t="s">
        <v>57</v>
      </c>
      <c r="E13" t="s">
        <v>58</v>
      </c>
      <c r="F13" t="s">
        <v>21</v>
      </c>
      <c r="G13" t="s">
        <v>22</v>
      </c>
      <c r="H13" t="s">
        <v>23</v>
      </c>
      <c r="I13" t="s">
        <v>23</v>
      </c>
      <c r="J13" t="n">
        <v>1.0</v>
      </c>
      <c r="K13" t="n">
        <f>SUM(M13:INDEX(M13:XFD13,1,M3))</f>
        <v>0.0</v>
      </c>
      <c r="L13" s="28"/>
    </row>
    <row r="14">
      <c r="A14" t="s">
        <v>59</v>
      </c>
      <c r="B14" t="s">
        <v>60</v>
      </c>
      <c r="C14" t="s">
        <v>61</v>
      </c>
      <c r="D14" t="s">
        <v>62</v>
      </c>
      <c r="E14" t="s">
        <v>63</v>
      </c>
      <c r="F14" t="s">
        <v>21</v>
      </c>
      <c r="G14" t="s">
        <v>22</v>
      </c>
      <c r="H14" t="s">
        <v>23</v>
      </c>
      <c r="I14" t="s">
        <v>23</v>
      </c>
      <c r="J14" t="n">
        <v>7.0</v>
      </c>
      <c r="K14" t="n">
        <f>SUM(M14:INDEX(M14:XFD14,1,M3))</f>
        <v>0.0</v>
      </c>
      <c r="L14" s="28"/>
    </row>
    <row r="15">
      <c r="A15" t="s">
        <v>64</v>
      </c>
      <c r="B15" t="s">
        <v>65</v>
      </c>
      <c r="C15" t="s">
        <v>66</v>
      </c>
      <c r="D15" t="s">
        <v>67</v>
      </c>
      <c r="E15" t="s">
        <v>68</v>
      </c>
      <c r="F15" t="s">
        <v>21</v>
      </c>
      <c r="G15" t="s">
        <v>22</v>
      </c>
      <c r="H15" t="s">
        <v>23</v>
      </c>
      <c r="I15" t="s">
        <v>23</v>
      </c>
      <c r="J15" t="n">
        <v>1.0</v>
      </c>
      <c r="K15" t="n">
        <f>SUM(M15:INDEX(M15:XFD15,1,M3))</f>
        <v>0.0</v>
      </c>
      <c r="L15" s="28"/>
    </row>
    <row r="16">
      <c r="A16" t="s">
        <v>69</v>
      </c>
      <c r="B16" t="s">
        <v>70</v>
      </c>
      <c r="C16" t="s">
        <v>71</v>
      </c>
      <c r="D16" t="s">
        <v>72</v>
      </c>
      <c r="E16" t="s">
        <v>73</v>
      </c>
      <c r="F16" t="s">
        <v>21</v>
      </c>
      <c r="G16" t="s">
        <v>22</v>
      </c>
      <c r="H16" t="s">
        <v>23</v>
      </c>
      <c r="I16" t="s">
        <v>23</v>
      </c>
      <c r="J16" t="n">
        <v>1.0</v>
      </c>
      <c r="K16" t="n">
        <f>SUM(M16:INDEX(M16:XFD16,1,M3))</f>
        <v>0.0</v>
      </c>
      <c r="L16" s="28"/>
    </row>
    <row r="17">
      <c r="A17" t="s">
        <v>74</v>
      </c>
      <c r="B17" t="s">
        <v>75</v>
      </c>
      <c r="C17" t="s">
        <v>76</v>
      </c>
      <c r="D17" t="s">
        <v>77</v>
      </c>
      <c r="E17" t="s">
        <v>78</v>
      </c>
      <c r="F17" t="s">
        <v>21</v>
      </c>
      <c r="G17" t="s">
        <v>22</v>
      </c>
      <c r="H17" t="s">
        <v>23</v>
      </c>
      <c r="I17" t="s">
        <v>23</v>
      </c>
      <c r="J17" t="n">
        <v>1.0</v>
      </c>
      <c r="K17" t="n">
        <f>SUM(M17:INDEX(M17:XFD17,1,M3))</f>
        <v>0.0</v>
      </c>
      <c r="L17" s="28"/>
    </row>
    <row r="18">
      <c r="A18" t="s">
        <v>79</v>
      </c>
      <c r="B18" t="s">
        <v>80</v>
      </c>
      <c r="C18" t="s">
        <v>81</v>
      </c>
      <c r="D18" t="s">
        <v>82</v>
      </c>
      <c r="E18" t="s">
        <v>83</v>
      </c>
      <c r="F18" t="s">
        <v>21</v>
      </c>
      <c r="G18" t="s">
        <v>22</v>
      </c>
      <c r="H18" t="s">
        <v>23</v>
      </c>
      <c r="I18" t="s">
        <v>23</v>
      </c>
      <c r="J18" t="n">
        <v>9.0</v>
      </c>
      <c r="K18" t="n">
        <f>SUM(M18:INDEX(M18:XFD18,1,M3))</f>
        <v>0.0</v>
      </c>
      <c r="L18" s="28"/>
    </row>
    <row r="19">
      <c r="A19" t="s">
        <v>84</v>
      </c>
      <c r="B19" t="s">
        <v>85</v>
      </c>
      <c r="C19" t="s">
        <v>86</v>
      </c>
      <c r="D19" t="s">
        <v>87</v>
      </c>
      <c r="E19" t="s">
        <v>88</v>
      </c>
      <c r="F19" t="s">
        <v>21</v>
      </c>
      <c r="G19" t="s">
        <v>22</v>
      </c>
      <c r="H19" t="s">
        <v>23</v>
      </c>
      <c r="I19" t="s">
        <v>23</v>
      </c>
      <c r="J19" t="n">
        <v>8.0</v>
      </c>
      <c r="K19" t="n">
        <f>SUM(M19:INDEX(M19:XFD19,1,M3))</f>
        <v>0.0</v>
      </c>
      <c r="L19" s="28"/>
    </row>
    <row r="20">
      <c r="A20" t="s">
        <v>89</v>
      </c>
      <c r="B20" t="s">
        <v>90</v>
      </c>
      <c r="C20" t="s">
        <v>91</v>
      </c>
      <c r="D20" t="s">
        <v>92</v>
      </c>
      <c r="E20" t="s">
        <v>93</v>
      </c>
      <c r="F20" t="s">
        <v>21</v>
      </c>
      <c r="G20" t="s">
        <v>22</v>
      </c>
      <c r="H20" t="s">
        <v>23</v>
      </c>
      <c r="I20" t="s">
        <v>23</v>
      </c>
      <c r="J20" t="n">
        <v>10.0</v>
      </c>
      <c r="K20" t="n">
        <f>SUM(M20:INDEX(M20:XFD20,1,M3))</f>
        <v>0.0</v>
      </c>
      <c r="L20" s="28"/>
    </row>
    <row r="21">
      <c r="A21" t="s">
        <v>94</v>
      </c>
      <c r="B21" t="s">
        <v>95</v>
      </c>
      <c r="C21" t="s">
        <v>96</v>
      </c>
      <c r="D21" t="s">
        <v>97</v>
      </c>
      <c r="E21" t="s">
        <v>98</v>
      </c>
      <c r="F21" t="s">
        <v>21</v>
      </c>
      <c r="G21" t="s">
        <v>22</v>
      </c>
      <c r="H21" t="s">
        <v>23</v>
      </c>
      <c r="I21" t="s">
        <v>23</v>
      </c>
      <c r="J21" t="n">
        <v>11.0</v>
      </c>
      <c r="K21" t="n">
        <f>SUM(M21:INDEX(M21:XFD21,1,M3))</f>
        <v>0.0</v>
      </c>
      <c r="L21" s="28"/>
    </row>
    <row r="22">
      <c r="A22" t="s">
        <v>99</v>
      </c>
      <c r="B22" t="s">
        <v>100</v>
      </c>
      <c r="C22" t="s">
        <v>101</v>
      </c>
      <c r="D22" t="s">
        <v>102</v>
      </c>
      <c r="E22" t="s">
        <v>103</v>
      </c>
      <c r="F22" t="s">
        <v>21</v>
      </c>
      <c r="G22" t="s">
        <v>22</v>
      </c>
      <c r="H22" t="s">
        <v>23</v>
      </c>
      <c r="I22" t="s">
        <v>23</v>
      </c>
      <c r="J22" t="n">
        <v>2.0</v>
      </c>
      <c r="K22" t="n">
        <f>SUM(M22:INDEX(M22:XFD22,1,M3))</f>
        <v>0.0</v>
      </c>
      <c r="L22" s="28"/>
    </row>
    <row r="23">
      <c r="A23" t="s">
        <v>104</v>
      </c>
      <c r="B23" t="s">
        <v>105</v>
      </c>
      <c r="C23" t="s">
        <v>106</v>
      </c>
      <c r="D23" t="s">
        <v>107</v>
      </c>
      <c r="E23" t="s">
        <v>108</v>
      </c>
      <c r="F23" t="s">
        <v>21</v>
      </c>
      <c r="G23" t="s">
        <v>22</v>
      </c>
      <c r="H23" t="s">
        <v>23</v>
      </c>
      <c r="I23" t="s">
        <v>23</v>
      </c>
      <c r="J23" t="n">
        <v>1.0</v>
      </c>
      <c r="K23" t="n">
        <f>SUM(M23:INDEX(M23:XFD23,1,M3))</f>
        <v>0.0</v>
      </c>
      <c r="L23" s="28"/>
    </row>
    <row r="24">
      <c r="A24" t="s">
        <v>109</v>
      </c>
      <c r="B24" t="s">
        <v>110</v>
      </c>
      <c r="C24" t="s">
        <v>111</v>
      </c>
      <c r="D24" t="s">
        <v>112</v>
      </c>
      <c r="E24" t="s">
        <v>113</v>
      </c>
      <c r="F24" t="s">
        <v>21</v>
      </c>
      <c r="G24" t="s">
        <v>22</v>
      </c>
      <c r="H24" t="s">
        <v>23</v>
      </c>
      <c r="I24" t="s">
        <v>23</v>
      </c>
      <c r="J24" t="n">
        <v>10.0</v>
      </c>
      <c r="K24" t="n">
        <f>SUM(M24:INDEX(M24:XFD24,1,M3))</f>
        <v>0.0</v>
      </c>
      <c r="L24" s="28"/>
    </row>
    <row r="25">
      <c r="A25" t="s">
        <v>114</v>
      </c>
      <c r="B25" t="s">
        <v>115</v>
      </c>
      <c r="C25" t="s">
        <v>116</v>
      </c>
      <c r="D25" t="s">
        <v>117</v>
      </c>
      <c r="E25" t="s">
        <v>118</v>
      </c>
      <c r="F25" t="s">
        <v>21</v>
      </c>
      <c r="G25" t="s">
        <v>22</v>
      </c>
      <c r="H25" t="s">
        <v>23</v>
      </c>
      <c r="I25" t="s">
        <v>23</v>
      </c>
      <c r="J25" t="n">
        <v>6.0</v>
      </c>
      <c r="K25" t="n">
        <f>SUM(M25:INDEX(M25:XFD25,1,M3))</f>
        <v>0.0</v>
      </c>
      <c r="L25" s="28"/>
    </row>
    <row r="26">
      <c r="A26" t="s">
        <v>119</v>
      </c>
      <c r="B26" t="s">
        <v>120</v>
      </c>
      <c r="C26" t="s">
        <v>121</v>
      </c>
      <c r="D26" t="s">
        <v>122</v>
      </c>
      <c r="E26" t="s">
        <v>123</v>
      </c>
      <c r="F26" t="s">
        <v>21</v>
      </c>
      <c r="G26" t="s">
        <v>22</v>
      </c>
      <c r="H26" t="s">
        <v>23</v>
      </c>
      <c r="I26" t="s">
        <v>23</v>
      </c>
      <c r="J26" t="n">
        <v>1.0</v>
      </c>
      <c r="K26" t="n">
        <f>SUM(M26:INDEX(M26:XFD26,1,M3))</f>
        <v>0.0</v>
      </c>
      <c r="L26" s="28"/>
    </row>
    <row r="27">
      <c r="A27" t="s">
        <v>124</v>
      </c>
      <c r="B27" t="s">
        <v>125</v>
      </c>
      <c r="C27" t="s">
        <v>126</v>
      </c>
      <c r="D27" t="s">
        <v>127</v>
      </c>
      <c r="E27" t="s">
        <v>128</v>
      </c>
      <c r="F27" t="s">
        <v>21</v>
      </c>
      <c r="G27" t="s">
        <v>22</v>
      </c>
      <c r="H27" t="s">
        <v>23</v>
      </c>
      <c r="I27" t="s">
        <v>23</v>
      </c>
      <c r="J27" t="n">
        <v>2.0</v>
      </c>
      <c r="K27" t="n">
        <f>SUM(M27:INDEX(M27:XFD27,1,M3))</f>
        <v>0.0</v>
      </c>
      <c r="L27" s="28"/>
    </row>
    <row r="28">
      <c r="A28" t="s">
        <v>129</v>
      </c>
      <c r="B28" t="s">
        <v>130</v>
      </c>
      <c r="C28" t="s">
        <v>131</v>
      </c>
      <c r="D28" t="s">
        <v>132</v>
      </c>
      <c r="E28" t="s">
        <v>133</v>
      </c>
      <c r="F28" t="s">
        <v>21</v>
      </c>
      <c r="G28" t="s">
        <v>22</v>
      </c>
      <c r="H28" t="s">
        <v>23</v>
      </c>
      <c r="I28" t="s">
        <v>23</v>
      </c>
      <c r="J28" t="n">
        <v>8.0</v>
      </c>
      <c r="K28" t="n">
        <f>SUM(M28:INDEX(M28:XFD28,1,M3))</f>
        <v>0.0</v>
      </c>
      <c r="L28" s="28"/>
    </row>
    <row r="29">
      <c r="A29" t="s">
        <v>134</v>
      </c>
      <c r="B29" t="s">
        <v>135</v>
      </c>
      <c r="C29" t="s">
        <v>136</v>
      </c>
      <c r="D29" t="s">
        <v>137</v>
      </c>
      <c r="E29" t="s">
        <v>138</v>
      </c>
      <c r="F29" t="s">
        <v>21</v>
      </c>
      <c r="G29" t="s">
        <v>22</v>
      </c>
      <c r="H29" t="s">
        <v>23</v>
      </c>
      <c r="I29" t="s">
        <v>23</v>
      </c>
      <c r="J29" t="n">
        <v>5.0</v>
      </c>
      <c r="K29" t="n">
        <f>SUM(M29:INDEX(M29:XFD29,1,M3))</f>
        <v>0.0</v>
      </c>
      <c r="L29" s="28"/>
    </row>
    <row r="30">
      <c r="A30" t="s">
        <v>139</v>
      </c>
      <c r="B30" t="s">
        <v>140</v>
      </c>
      <c r="C30" t="s">
        <v>141</v>
      </c>
      <c r="D30" t="s">
        <v>142</v>
      </c>
      <c r="E30" t="s">
        <v>143</v>
      </c>
      <c r="F30" t="s">
        <v>21</v>
      </c>
      <c r="G30" t="s">
        <v>22</v>
      </c>
      <c r="H30" t="s">
        <v>23</v>
      </c>
      <c r="I30" t="s">
        <v>23</v>
      </c>
      <c r="J30" t="n">
        <v>2.0</v>
      </c>
      <c r="K30" t="n">
        <f>SUM(M30:INDEX(M30:XFD30,1,M3))</f>
        <v>0.0</v>
      </c>
      <c r="L30" s="28"/>
    </row>
    <row r="31">
      <c r="A31" t="s">
        <v>144</v>
      </c>
      <c r="B31" t="s">
        <v>145</v>
      </c>
      <c r="C31" t="s">
        <v>146</v>
      </c>
      <c r="D31" t="s">
        <v>147</v>
      </c>
      <c r="E31" t="s">
        <v>148</v>
      </c>
      <c r="F31" t="s">
        <v>21</v>
      </c>
      <c r="G31" t="s">
        <v>22</v>
      </c>
      <c r="H31" t="s">
        <v>23</v>
      </c>
      <c r="I31" t="s">
        <v>23</v>
      </c>
      <c r="J31" t="n">
        <v>2.0</v>
      </c>
      <c r="K31" t="n">
        <f>SUM(M31:INDEX(M31:XFD31,1,M3))</f>
        <v>0.0</v>
      </c>
      <c r="L31" s="28"/>
    </row>
    <row r="32">
      <c r="A32" t="s">
        <v>149</v>
      </c>
      <c r="B32" t="s">
        <v>150</v>
      </c>
      <c r="C32" t="s">
        <v>151</v>
      </c>
      <c r="D32" t="s">
        <v>152</v>
      </c>
      <c r="E32" t="s">
        <v>153</v>
      </c>
      <c r="F32" t="s">
        <v>21</v>
      </c>
      <c r="G32" t="s">
        <v>22</v>
      </c>
      <c r="H32" t="s">
        <v>23</v>
      </c>
      <c r="I32" t="s">
        <v>23</v>
      </c>
      <c r="J32" t="n">
        <v>2.0</v>
      </c>
      <c r="K32" t="n">
        <f>SUM(M32:INDEX(M32:XFD32,1,M3))</f>
        <v>0.0</v>
      </c>
      <c r="L32" s="28"/>
    </row>
    <row r="33">
      <c r="A33" t="s">
        <v>154</v>
      </c>
      <c r="B33" t="s">
        <v>155</v>
      </c>
      <c r="C33" t="s">
        <v>156</v>
      </c>
      <c r="D33" t="s">
        <v>157</v>
      </c>
      <c r="E33" t="s">
        <v>158</v>
      </c>
      <c r="F33" t="s">
        <v>21</v>
      </c>
      <c r="G33" t="s">
        <v>22</v>
      </c>
      <c r="H33" t="s">
        <v>23</v>
      </c>
      <c r="I33" t="s">
        <v>23</v>
      </c>
      <c r="J33" t="n">
        <v>10.0</v>
      </c>
      <c r="K33" t="n">
        <f>SUM(M33:INDEX(M33:XFD33,1,M3))</f>
        <v>0.0</v>
      </c>
      <c r="L33" s="28"/>
    </row>
    <row r="34">
      <c r="A34" t="s">
        <v>159</v>
      </c>
      <c r="B34" t="s">
        <v>160</v>
      </c>
      <c r="C34" t="s">
        <v>161</v>
      </c>
      <c r="D34" t="s">
        <v>162</v>
      </c>
      <c r="E34" t="s">
        <v>163</v>
      </c>
      <c r="F34" t="s">
        <v>21</v>
      </c>
      <c r="G34" t="s">
        <v>22</v>
      </c>
      <c r="H34" t="s">
        <v>23</v>
      </c>
      <c r="I34" t="s">
        <v>23</v>
      </c>
      <c r="J34" t="n">
        <v>1.0</v>
      </c>
      <c r="K34" t="n">
        <f>SUM(M34:INDEX(M34:XFD34,1,M3))</f>
        <v>0.0</v>
      </c>
      <c r="L34" s="28"/>
    </row>
    <row r="35">
      <c r="A35" t="s">
        <v>164</v>
      </c>
      <c r="B35" t="s">
        <v>165</v>
      </c>
      <c r="C35" t="s">
        <v>166</v>
      </c>
      <c r="D35" t="s">
        <v>167</v>
      </c>
      <c r="E35" t="s">
        <v>168</v>
      </c>
      <c r="F35" t="s">
        <v>21</v>
      </c>
      <c r="G35" t="s">
        <v>22</v>
      </c>
      <c r="H35" t="s">
        <v>23</v>
      </c>
      <c r="I35" t="s">
        <v>23</v>
      </c>
      <c r="J35" t="n">
        <v>9.0</v>
      </c>
      <c r="K35" t="n">
        <f>SUM(M35:INDEX(M35:XFD35,1,M3))</f>
        <v>0.0</v>
      </c>
      <c r="L35" s="28"/>
    </row>
    <row r="36">
      <c r="A36" t="s">
        <v>169</v>
      </c>
      <c r="B36" t="s">
        <v>170</v>
      </c>
      <c r="C36" t="s">
        <v>171</v>
      </c>
      <c r="D36" t="s">
        <v>172</v>
      </c>
      <c r="E36" t="s">
        <v>173</v>
      </c>
      <c r="F36" t="s">
        <v>21</v>
      </c>
      <c r="G36" t="s">
        <v>22</v>
      </c>
      <c r="H36" t="s">
        <v>23</v>
      </c>
      <c r="I36" t="s">
        <v>23</v>
      </c>
      <c r="J36" t="n">
        <v>5.0</v>
      </c>
      <c r="K36" t="n">
        <f>SUM(M36:INDEX(M36:XFD36,1,M3))</f>
        <v>0.0</v>
      </c>
      <c r="L36" s="28"/>
    </row>
    <row r="37">
      <c r="A37" t="s">
        <v>174</v>
      </c>
      <c r="B37" t="s">
        <v>175</v>
      </c>
      <c r="C37" t="s">
        <v>176</v>
      </c>
      <c r="D37" t="s">
        <v>177</v>
      </c>
      <c r="E37" t="s">
        <v>178</v>
      </c>
      <c r="F37" t="s">
        <v>21</v>
      </c>
      <c r="G37" t="s">
        <v>22</v>
      </c>
      <c r="H37" t="s">
        <v>23</v>
      </c>
      <c r="I37" t="s">
        <v>23</v>
      </c>
      <c r="J37" t="n">
        <v>10.0</v>
      </c>
      <c r="K37" t="n">
        <f>SUM(M37:INDEX(M37:XFD37,1,M3))</f>
        <v>0.0</v>
      </c>
      <c r="L37" s="28"/>
    </row>
    <row r="38">
      <c r="A38" t="s">
        <v>179</v>
      </c>
      <c r="B38" t="s">
        <v>180</v>
      </c>
      <c r="C38" t="s">
        <v>181</v>
      </c>
      <c r="D38" t="s">
        <v>182</v>
      </c>
      <c r="E38" t="s">
        <v>183</v>
      </c>
      <c r="F38" t="s">
        <v>21</v>
      </c>
      <c r="G38" t="s">
        <v>22</v>
      </c>
      <c r="H38" t="s">
        <v>23</v>
      </c>
      <c r="I38" t="s">
        <v>23</v>
      </c>
      <c r="J38" t="n">
        <v>10.0</v>
      </c>
      <c r="K38" t="n">
        <f>SUM(M38:INDEX(M38:XFD38,1,M3))</f>
        <v>0.0</v>
      </c>
      <c r="L38" s="28"/>
    </row>
    <row r="39">
      <c r="A39" t="s">
        <v>184</v>
      </c>
      <c r="B39" t="s">
        <v>185</v>
      </c>
      <c r="C39" t="s">
        <v>186</v>
      </c>
      <c r="D39" t="s">
        <v>187</v>
      </c>
      <c r="E39" t="s">
        <v>188</v>
      </c>
      <c r="F39" t="s">
        <v>21</v>
      </c>
      <c r="G39" t="s">
        <v>22</v>
      </c>
      <c r="H39" t="s">
        <v>23</v>
      </c>
      <c r="I39" t="s">
        <v>23</v>
      </c>
      <c r="J39" t="n">
        <v>10.0</v>
      </c>
      <c r="K39" t="n">
        <f>SUM(M39:INDEX(M39:XFD39,1,M3))</f>
        <v>0.0</v>
      </c>
      <c r="L39" s="28"/>
    </row>
    <row r="40">
      <c r="A40" t="s">
        <v>189</v>
      </c>
      <c r="B40" t="s">
        <v>190</v>
      </c>
      <c r="C40" t="s">
        <v>191</v>
      </c>
      <c r="D40" t="s">
        <v>192</v>
      </c>
      <c r="E40" t="s">
        <v>193</v>
      </c>
      <c r="F40" t="s">
        <v>21</v>
      </c>
      <c r="G40" t="s">
        <v>22</v>
      </c>
      <c r="H40" t="s">
        <v>23</v>
      </c>
      <c r="I40" t="s">
        <v>23</v>
      </c>
      <c r="J40" t="n">
        <v>1.0</v>
      </c>
      <c r="K40" t="n">
        <f>SUM(M40:INDEX(M40:XFD40,1,M3))</f>
        <v>0.0</v>
      </c>
      <c r="L40" s="28"/>
    </row>
    <row r="41">
      <c r="A41" t="s">
        <v>194</v>
      </c>
      <c r="B41" t="s">
        <v>195</v>
      </c>
      <c r="C41" t="s">
        <v>196</v>
      </c>
      <c r="D41" t="s">
        <v>197</v>
      </c>
      <c r="E41" t="s">
        <v>198</v>
      </c>
      <c r="F41" t="s">
        <v>21</v>
      </c>
      <c r="G41" t="s">
        <v>22</v>
      </c>
      <c r="H41" t="s">
        <v>23</v>
      </c>
      <c r="I41" t="s">
        <v>23</v>
      </c>
      <c r="J41" t="n">
        <v>1.0</v>
      </c>
      <c r="K41" t="n">
        <f>SUM(M41:INDEX(M41:XFD41,1,M3))</f>
        <v>0.0</v>
      </c>
      <c r="L41" s="28"/>
    </row>
    <row r="42">
      <c r="A42" t="s">
        <v>199</v>
      </c>
      <c r="B42" t="s">
        <v>200</v>
      </c>
      <c r="C42" t="s">
        <v>201</v>
      </c>
      <c r="D42" t="s">
        <v>202</v>
      </c>
      <c r="E42" t="s">
        <v>203</v>
      </c>
      <c r="F42" t="s">
        <v>21</v>
      </c>
      <c r="G42" t="s">
        <v>22</v>
      </c>
      <c r="H42" t="s">
        <v>23</v>
      </c>
      <c r="I42" t="s">
        <v>23</v>
      </c>
      <c r="J42" t="n">
        <v>7.0</v>
      </c>
      <c r="K42" t="n">
        <f>SUM(M42:INDEX(M42:XFD42,1,M3))</f>
        <v>0.0</v>
      </c>
      <c r="L42" s="28"/>
    </row>
    <row r="43">
      <c r="A43" t="s">
        <v>204</v>
      </c>
      <c r="B43" t="s">
        <v>205</v>
      </c>
      <c r="C43" t="s">
        <v>206</v>
      </c>
      <c r="D43" t="s">
        <v>207</v>
      </c>
      <c r="E43" t="s">
        <v>208</v>
      </c>
      <c r="F43" t="s">
        <v>21</v>
      </c>
      <c r="G43" t="s">
        <v>22</v>
      </c>
      <c r="H43" t="s">
        <v>23</v>
      </c>
      <c r="I43" t="s">
        <v>23</v>
      </c>
      <c r="J43" t="n">
        <v>8.0</v>
      </c>
      <c r="K43" t="n">
        <f>SUM(M43:INDEX(M43:XFD43,1,M3))</f>
        <v>0.0</v>
      </c>
      <c r="L43" s="28"/>
    </row>
    <row r="44">
      <c r="A44" t="s">
        <v>209</v>
      </c>
      <c r="B44" t="s">
        <v>210</v>
      </c>
      <c r="C44" t="s">
        <v>211</v>
      </c>
      <c r="D44" t="s">
        <v>212</v>
      </c>
      <c r="E44" t="s">
        <v>213</v>
      </c>
      <c r="F44" t="s">
        <v>21</v>
      </c>
      <c r="G44" t="s">
        <v>22</v>
      </c>
      <c r="H44" t="s">
        <v>23</v>
      </c>
      <c r="I44" t="s">
        <v>23</v>
      </c>
      <c r="J44" t="n">
        <v>5.0</v>
      </c>
      <c r="K44" t="n">
        <f>SUM(M44:INDEX(M44:XFD44,1,M3))</f>
        <v>0.0</v>
      </c>
      <c r="L44" s="28"/>
    </row>
    <row r="45">
      <c r="A45" t="s">
        <v>214</v>
      </c>
      <c r="B45" t="s">
        <v>215</v>
      </c>
      <c r="C45" t="s">
        <v>216</v>
      </c>
      <c r="D45" t="s">
        <v>217</v>
      </c>
      <c r="E45" t="s">
        <v>218</v>
      </c>
      <c r="F45" t="s">
        <v>21</v>
      </c>
      <c r="G45" t="s">
        <v>22</v>
      </c>
      <c r="H45" t="s">
        <v>23</v>
      </c>
      <c r="I45" t="s">
        <v>23</v>
      </c>
      <c r="J45" t="n">
        <v>3.0</v>
      </c>
      <c r="K45" t="n">
        <f>SUM(M45:INDEX(M45:XFD45,1,M3))</f>
        <v>0.0</v>
      </c>
      <c r="L45" s="28"/>
    </row>
    <row r="46">
      <c r="A46" t="s">
        <v>219</v>
      </c>
      <c r="B46" t="s">
        <v>220</v>
      </c>
      <c r="C46" t="s">
        <v>221</v>
      </c>
      <c r="D46" t="s">
        <v>222</v>
      </c>
      <c r="E46" t="s">
        <v>223</v>
      </c>
      <c r="F46" t="s">
        <v>21</v>
      </c>
      <c r="G46" t="s">
        <v>22</v>
      </c>
      <c r="H46" t="s">
        <v>23</v>
      </c>
      <c r="I46" t="s">
        <v>23</v>
      </c>
      <c r="J46" t="n">
        <v>10.0</v>
      </c>
      <c r="K46" t="n">
        <f>SUM(M46:INDEX(M46:XFD46,1,M3))</f>
        <v>0.0</v>
      </c>
      <c r="L46" s="28"/>
    </row>
    <row r="47">
      <c r="A47" t="s">
        <v>224</v>
      </c>
      <c r="B47" t="s">
        <v>225</v>
      </c>
      <c r="C47" t="s">
        <v>226</v>
      </c>
      <c r="D47" t="s">
        <v>227</v>
      </c>
      <c r="E47" t="s">
        <v>228</v>
      </c>
      <c r="F47" t="s">
        <v>21</v>
      </c>
      <c r="G47" t="s">
        <v>22</v>
      </c>
      <c r="H47" t="s">
        <v>23</v>
      </c>
      <c r="I47" t="s">
        <v>23</v>
      </c>
      <c r="J47" t="n">
        <v>3.0</v>
      </c>
      <c r="K47" t="n">
        <f>SUM(M47:INDEX(M47:XFD47,1,M3))</f>
        <v>0.0</v>
      </c>
      <c r="L47" s="28"/>
    </row>
    <row r="48">
      <c r="A48" t="s">
        <v>229</v>
      </c>
      <c r="B48" t="s">
        <v>230</v>
      </c>
      <c r="C48" t="s">
        <v>231</v>
      </c>
      <c r="D48" t="s">
        <v>232</v>
      </c>
      <c r="E48" t="s">
        <v>233</v>
      </c>
      <c r="F48" t="s">
        <v>21</v>
      </c>
      <c r="G48" t="s">
        <v>22</v>
      </c>
      <c r="H48" t="s">
        <v>23</v>
      </c>
      <c r="I48" t="s">
        <v>23</v>
      </c>
      <c r="J48" t="n">
        <v>10.0</v>
      </c>
      <c r="K48" t="n">
        <f>SUM(M48:INDEX(M48:XFD48,1,M3))</f>
        <v>0.0</v>
      </c>
      <c r="L48" s="28"/>
    </row>
    <row r="49">
      <c r="A49" t="s">
        <v>234</v>
      </c>
      <c r="B49" t="s">
        <v>235</v>
      </c>
      <c r="C49" t="s">
        <v>236</v>
      </c>
      <c r="D49" t="s">
        <v>237</v>
      </c>
      <c r="E49" t="s">
        <v>238</v>
      </c>
      <c r="F49" t="s">
        <v>21</v>
      </c>
      <c r="G49" t="s">
        <v>22</v>
      </c>
      <c r="H49" t="s">
        <v>23</v>
      </c>
      <c r="I49" t="s">
        <v>23</v>
      </c>
      <c r="J49" t="n">
        <v>9.0</v>
      </c>
      <c r="K49" t="n">
        <f>SUM(M49:INDEX(M49:XFD49,1,M3))</f>
        <v>0.0</v>
      </c>
      <c r="L49" s="28"/>
    </row>
    <row r="50">
      <c r="A50" t="s">
        <v>239</v>
      </c>
      <c r="B50" t="s">
        <v>240</v>
      </c>
      <c r="C50" t="s">
        <v>241</v>
      </c>
      <c r="D50" t="s">
        <v>242</v>
      </c>
      <c r="E50" t="s">
        <v>243</v>
      </c>
      <c r="F50" t="s">
        <v>21</v>
      </c>
      <c r="G50" t="s">
        <v>22</v>
      </c>
      <c r="H50" t="s">
        <v>23</v>
      </c>
      <c r="I50" t="s">
        <v>23</v>
      </c>
      <c r="J50" t="n">
        <v>10.0</v>
      </c>
      <c r="K50" t="n">
        <f>SUM(M50:INDEX(M50:XFD50,1,M3))</f>
        <v>0.0</v>
      </c>
      <c r="L50" s="28"/>
    </row>
    <row r="51">
      <c r="A51" t="s">
        <v>244</v>
      </c>
      <c r="B51" t="s">
        <v>245</v>
      </c>
      <c r="C51" t="s">
        <v>246</v>
      </c>
      <c r="D51" t="s">
        <v>247</v>
      </c>
      <c r="E51" t="s">
        <v>248</v>
      </c>
      <c r="F51" t="s">
        <v>21</v>
      </c>
      <c r="G51" t="s">
        <v>22</v>
      </c>
      <c r="H51" t="s">
        <v>23</v>
      </c>
      <c r="I51" t="s">
        <v>23</v>
      </c>
      <c r="J51" t="n">
        <v>6.0</v>
      </c>
      <c r="K51" t="n">
        <f>SUM(M51:INDEX(M51:XFD51,1,M3))</f>
        <v>0.0</v>
      </c>
      <c r="L51" s="28"/>
    </row>
    <row r="52">
      <c r="A52" t="s">
        <v>249</v>
      </c>
      <c r="B52" t="s">
        <v>250</v>
      </c>
      <c r="C52" t="s">
        <v>251</v>
      </c>
      <c r="D52" t="s">
        <v>252</v>
      </c>
      <c r="E52" t="s">
        <v>253</v>
      </c>
      <c r="F52" t="s">
        <v>21</v>
      </c>
      <c r="G52" t="s">
        <v>22</v>
      </c>
      <c r="H52" t="s">
        <v>23</v>
      </c>
      <c r="I52" t="s">
        <v>23</v>
      </c>
      <c r="J52" t="n">
        <v>1.0</v>
      </c>
      <c r="K52" t="n">
        <f>SUM(M52:INDEX(M52:XFD52,1,M3))</f>
        <v>0.0</v>
      </c>
      <c r="L52" s="28"/>
    </row>
    <row r="53">
      <c r="A53" t="s">
        <v>254</v>
      </c>
      <c r="B53" t="s">
        <v>255</v>
      </c>
      <c r="C53" t="s">
        <v>256</v>
      </c>
      <c r="D53" t="s">
        <v>257</v>
      </c>
      <c r="E53" t="s">
        <v>258</v>
      </c>
      <c r="F53" t="s">
        <v>21</v>
      </c>
      <c r="G53" t="s">
        <v>22</v>
      </c>
      <c r="H53" t="s">
        <v>23</v>
      </c>
      <c r="I53" t="s">
        <v>23</v>
      </c>
      <c r="J53" t="n">
        <v>1.0</v>
      </c>
      <c r="K53" t="n">
        <f>SUM(M53:INDEX(M53:XFD53,1,M3))</f>
        <v>0.0</v>
      </c>
      <c r="L53" s="28"/>
    </row>
    <row r="54">
      <c r="A54" t="s">
        <v>259</v>
      </c>
      <c r="B54" t="s">
        <v>260</v>
      </c>
      <c r="C54" t="s">
        <v>261</v>
      </c>
      <c r="D54" t="s">
        <v>262</v>
      </c>
      <c r="E54" t="s">
        <v>263</v>
      </c>
      <c r="F54" t="s">
        <v>21</v>
      </c>
      <c r="G54" t="s">
        <v>22</v>
      </c>
      <c r="H54" t="s">
        <v>23</v>
      </c>
      <c r="I54" t="s">
        <v>23</v>
      </c>
      <c r="J54" t="n">
        <v>1.0</v>
      </c>
      <c r="K54" t="n">
        <f>SUM(M54:INDEX(M54:XFD54,1,M3))</f>
        <v>0.0</v>
      </c>
      <c r="L54" s="28"/>
    </row>
    <row r="55">
      <c r="A55" t="s">
        <v>264</v>
      </c>
      <c r="B55" t="s">
        <v>265</v>
      </c>
      <c r="C55" t="s">
        <v>266</v>
      </c>
      <c r="D55" t="s">
        <v>267</v>
      </c>
      <c r="E55" t="s">
        <v>268</v>
      </c>
      <c r="F55" t="s">
        <v>21</v>
      </c>
      <c r="G55" t="s">
        <v>22</v>
      </c>
      <c r="H55" t="s">
        <v>23</v>
      </c>
      <c r="I55" t="s">
        <v>23</v>
      </c>
      <c r="J55" t="n">
        <v>2.0</v>
      </c>
      <c r="K55" t="n">
        <f>SUM(M55:INDEX(M55:XFD55,1,M3))</f>
        <v>0.0</v>
      </c>
      <c r="L55" s="28"/>
    </row>
    <row r="56">
      <c r="A56" t="s">
        <v>269</v>
      </c>
      <c r="B56" t="s">
        <v>270</v>
      </c>
      <c r="C56" t="s">
        <v>271</v>
      </c>
      <c r="D56" t="s">
        <v>272</v>
      </c>
      <c r="E56" t="s">
        <v>273</v>
      </c>
      <c r="F56" t="s">
        <v>21</v>
      </c>
      <c r="G56" t="s">
        <v>22</v>
      </c>
      <c r="H56" t="s">
        <v>23</v>
      </c>
      <c r="I56" t="s">
        <v>23</v>
      </c>
      <c r="J56" t="n">
        <v>10.0</v>
      </c>
      <c r="K56" t="n">
        <f>SUM(M56:INDEX(M56:XFD56,1,M3))</f>
        <v>0.0</v>
      </c>
      <c r="L56" s="28"/>
    </row>
    <row r="57">
      <c r="A57" t="s">
        <v>274</v>
      </c>
      <c r="B57" t="s">
        <v>275</v>
      </c>
      <c r="C57" t="s">
        <v>276</v>
      </c>
      <c r="D57" t="s">
        <v>277</v>
      </c>
      <c r="E57" t="s">
        <v>278</v>
      </c>
      <c r="F57" t="s">
        <v>21</v>
      </c>
      <c r="G57" t="s">
        <v>22</v>
      </c>
      <c r="H57" t="s">
        <v>23</v>
      </c>
      <c r="I57" t="s">
        <v>23</v>
      </c>
      <c r="J57" t="n">
        <v>3.0</v>
      </c>
      <c r="K57" t="n">
        <f>SUM(M57:INDEX(M57:XFD57,1,M3))</f>
        <v>0.0</v>
      </c>
      <c r="L57" s="28"/>
    </row>
    <row r="58">
      <c r="A58" t="s">
        <v>279</v>
      </c>
      <c r="B58" t="s">
        <v>280</v>
      </c>
      <c r="C58" t="s">
        <v>281</v>
      </c>
      <c r="D58" t="s">
        <v>282</v>
      </c>
      <c r="E58" t="s">
        <v>283</v>
      </c>
      <c r="F58" t="s">
        <v>21</v>
      </c>
      <c r="G58" t="s">
        <v>22</v>
      </c>
      <c r="H58" t="s">
        <v>23</v>
      </c>
      <c r="I58" t="s">
        <v>23</v>
      </c>
      <c r="J58" t="n">
        <v>7.0</v>
      </c>
      <c r="K58" t="n">
        <f>SUM(M58:INDEX(M58:XFD58,1,M3))</f>
        <v>0.0</v>
      </c>
      <c r="L58" s="28"/>
    </row>
    <row r="59">
      <c r="A59" t="s">
        <v>284</v>
      </c>
      <c r="B59" t="s">
        <v>285</v>
      </c>
      <c r="C59" t="s">
        <v>286</v>
      </c>
      <c r="D59" t="s">
        <v>287</v>
      </c>
      <c r="E59" t="s">
        <v>288</v>
      </c>
      <c r="F59" t="s">
        <v>21</v>
      </c>
      <c r="G59" t="s">
        <v>22</v>
      </c>
      <c r="H59" t="s">
        <v>23</v>
      </c>
      <c r="I59" t="s">
        <v>23</v>
      </c>
      <c r="J59" t="n">
        <v>4.0</v>
      </c>
      <c r="K59" t="n">
        <f>SUM(M59:INDEX(M59:XFD59,1,M3))</f>
        <v>0.0</v>
      </c>
      <c r="L59" s="28"/>
    </row>
    <row r="60">
      <c r="A60" t="s">
        <v>289</v>
      </c>
      <c r="B60" t="s">
        <v>290</v>
      </c>
      <c r="C60" t="s">
        <v>291</v>
      </c>
      <c r="D60" t="s">
        <v>292</v>
      </c>
      <c r="E60" t="s">
        <v>293</v>
      </c>
      <c r="F60" t="s">
        <v>21</v>
      </c>
      <c r="G60" t="s">
        <v>22</v>
      </c>
      <c r="H60" t="s">
        <v>23</v>
      </c>
      <c r="I60" t="s">
        <v>23</v>
      </c>
      <c r="J60" t="n">
        <v>1.0</v>
      </c>
      <c r="K60" t="n">
        <f>SUM(M60:INDEX(M60:XFD60,1,M3))</f>
        <v>0.0</v>
      </c>
      <c r="L60" s="28"/>
    </row>
    <row r="61">
      <c r="A61" t="s">
        <v>294</v>
      </c>
      <c r="B61" t="s">
        <v>295</v>
      </c>
      <c r="C61" t="s">
        <v>296</v>
      </c>
      <c r="D61" t="s">
        <v>297</v>
      </c>
      <c r="E61" t="s">
        <v>298</v>
      </c>
      <c r="F61" t="s">
        <v>21</v>
      </c>
      <c r="G61" t="s">
        <v>22</v>
      </c>
      <c r="H61" t="s">
        <v>23</v>
      </c>
      <c r="I61" t="s">
        <v>23</v>
      </c>
      <c r="J61" t="n">
        <v>4.0</v>
      </c>
      <c r="K61" t="n">
        <f>SUM(M61:INDEX(M61:XFD61,1,M3))</f>
        <v>0.0</v>
      </c>
      <c r="L61" s="28"/>
    </row>
    <row r="62">
      <c r="A62" t="s">
        <v>299</v>
      </c>
      <c r="B62" t="s">
        <v>300</v>
      </c>
      <c r="C62" t="s">
        <v>301</v>
      </c>
      <c r="D62" t="s">
        <v>302</v>
      </c>
      <c r="E62" t="s">
        <v>303</v>
      </c>
      <c r="F62" t="s">
        <v>21</v>
      </c>
      <c r="G62" t="s">
        <v>22</v>
      </c>
      <c r="H62" t="s">
        <v>23</v>
      </c>
      <c r="I62" t="s">
        <v>23</v>
      </c>
      <c r="J62" t="n">
        <v>8.0</v>
      </c>
      <c r="K62" t="n">
        <f>SUM(M62:INDEX(M62:XFD62,1,M3))</f>
        <v>0.0</v>
      </c>
      <c r="L62" s="28"/>
    </row>
    <row r="63">
      <c r="A63" t="s">
        <v>304</v>
      </c>
      <c r="B63" t="s">
        <v>305</v>
      </c>
      <c r="C63" t="s">
        <v>306</v>
      </c>
      <c r="D63" t="s">
        <v>307</v>
      </c>
      <c r="E63" t="s">
        <v>308</v>
      </c>
      <c r="F63" t="s">
        <v>21</v>
      </c>
      <c r="G63" t="s">
        <v>22</v>
      </c>
      <c r="H63" t="s">
        <v>23</v>
      </c>
      <c r="I63" t="s">
        <v>23</v>
      </c>
      <c r="J63" t="n">
        <v>3.0</v>
      </c>
      <c r="K63" t="n">
        <f>SUM(M63:INDEX(M63:XFD63,1,M3))</f>
        <v>0.0</v>
      </c>
      <c r="L63" s="28"/>
    </row>
    <row r="64">
      <c r="A64" t="s">
        <v>309</v>
      </c>
      <c r="B64" t="s">
        <v>310</v>
      </c>
      <c r="C64" t="s">
        <v>311</v>
      </c>
      <c r="D64" t="s">
        <v>312</v>
      </c>
      <c r="E64" t="s">
        <v>313</v>
      </c>
      <c r="F64" t="s">
        <v>21</v>
      </c>
      <c r="G64" t="s">
        <v>22</v>
      </c>
      <c r="H64" t="s">
        <v>23</v>
      </c>
      <c r="I64" t="s">
        <v>23</v>
      </c>
      <c r="J64" t="n">
        <v>2.0</v>
      </c>
      <c r="K64" t="n">
        <f>SUM(M64:INDEX(M64:XFD64,1,M3))</f>
        <v>0.0</v>
      </c>
      <c r="L64" s="28"/>
    </row>
    <row r="65">
      <c r="A65" t="s">
        <v>314</v>
      </c>
      <c r="B65" t="s">
        <v>315</v>
      </c>
      <c r="C65" t="s">
        <v>316</v>
      </c>
      <c r="D65" t="s">
        <v>317</v>
      </c>
      <c r="E65" t="s">
        <v>318</v>
      </c>
      <c r="F65" t="s">
        <v>21</v>
      </c>
      <c r="G65" t="s">
        <v>22</v>
      </c>
      <c r="H65" t="s">
        <v>23</v>
      </c>
      <c r="I65" t="s">
        <v>23</v>
      </c>
      <c r="J65" t="n">
        <v>3.0</v>
      </c>
      <c r="K65" t="n">
        <f>SUM(M65:INDEX(M65:XFD65,1,M3))</f>
        <v>0.0</v>
      </c>
      <c r="L65" s="28"/>
    </row>
    <row r="66">
      <c r="A66" t="s">
        <v>319</v>
      </c>
      <c r="B66" t="s">
        <v>320</v>
      </c>
      <c r="C66" t="s">
        <v>321</v>
      </c>
      <c r="D66" t="s">
        <v>322</v>
      </c>
      <c r="E66" t="s">
        <v>323</v>
      </c>
      <c r="F66" t="s">
        <v>21</v>
      </c>
      <c r="G66" t="s">
        <v>22</v>
      </c>
      <c r="H66" t="s">
        <v>23</v>
      </c>
      <c r="I66" t="s">
        <v>23</v>
      </c>
      <c r="J66" t="n">
        <v>5.0</v>
      </c>
      <c r="K66" t="n">
        <f>SUM(M66:INDEX(M66:XFD66,1,M3))</f>
        <v>0.0</v>
      </c>
      <c r="L66" s="28"/>
    </row>
    <row r="67">
      <c r="A67" t="s">
        <v>324</v>
      </c>
      <c r="B67" t="s">
        <v>325</v>
      </c>
      <c r="C67" t="s">
        <v>326</v>
      </c>
      <c r="D67" t="s">
        <v>327</v>
      </c>
      <c r="E67" t="s">
        <v>328</v>
      </c>
      <c r="F67" t="s">
        <v>21</v>
      </c>
      <c r="G67" t="s">
        <v>22</v>
      </c>
      <c r="H67" t="s">
        <v>23</v>
      </c>
      <c r="I67" t="s">
        <v>23</v>
      </c>
      <c r="J67" t="n">
        <v>2.0</v>
      </c>
      <c r="K67" t="n">
        <f>SUM(M67:INDEX(M67:XFD67,1,M3))</f>
        <v>0.0</v>
      </c>
      <c r="L67" s="28"/>
    </row>
    <row r="68">
      <c r="A68" t="s">
        <v>329</v>
      </c>
      <c r="B68" t="s">
        <v>330</v>
      </c>
      <c r="C68" t="s">
        <v>331</v>
      </c>
      <c r="D68" t="s">
        <v>332</v>
      </c>
      <c r="E68" t="s">
        <v>333</v>
      </c>
      <c r="F68" t="s">
        <v>21</v>
      </c>
      <c r="G68" t="s">
        <v>22</v>
      </c>
      <c r="H68" t="s">
        <v>23</v>
      </c>
      <c r="I68" t="s">
        <v>23</v>
      </c>
      <c r="J68" t="n">
        <v>1.0</v>
      </c>
      <c r="K68" t="n">
        <f>SUM(M68:INDEX(M68:XFD68,1,M3))</f>
        <v>0.0</v>
      </c>
      <c r="L68" s="28"/>
    </row>
    <row r="69">
      <c r="A69" t="s">
        <v>334</v>
      </c>
      <c r="B69" t="s">
        <v>335</v>
      </c>
      <c r="C69" t="s">
        <v>336</v>
      </c>
      <c r="D69" t="s">
        <v>337</v>
      </c>
      <c r="E69" t="s">
        <v>338</v>
      </c>
      <c r="F69" t="s">
        <v>21</v>
      </c>
      <c r="G69" t="s">
        <v>22</v>
      </c>
      <c r="H69" t="s">
        <v>23</v>
      </c>
      <c r="I69" t="s">
        <v>23</v>
      </c>
      <c r="J69" t="n">
        <v>3.0</v>
      </c>
      <c r="K69" t="n">
        <f>SUM(M69:INDEX(M69:XFD69,1,M3))</f>
        <v>0.0</v>
      </c>
      <c r="L69" s="28"/>
    </row>
    <row r="70">
      <c r="A70" t="s">
        <v>339</v>
      </c>
      <c r="B70" t="s">
        <v>340</v>
      </c>
      <c r="C70" t="s">
        <v>341</v>
      </c>
      <c r="D70" t="s">
        <v>342</v>
      </c>
      <c r="E70" t="s">
        <v>343</v>
      </c>
      <c r="F70" t="s">
        <v>21</v>
      </c>
      <c r="G70" t="s">
        <v>22</v>
      </c>
      <c r="H70" t="s">
        <v>23</v>
      </c>
      <c r="I70" t="s">
        <v>23</v>
      </c>
      <c r="J70" t="n">
        <v>1.0</v>
      </c>
      <c r="K70" t="n">
        <f>SUM(M70:INDEX(M70:XFD70,1,M3))</f>
        <v>0.0</v>
      </c>
      <c r="L70" s="28"/>
    </row>
    <row r="71">
      <c r="A71" t="s">
        <v>344</v>
      </c>
      <c r="B71" t="s">
        <v>345</v>
      </c>
      <c r="C71" t="s">
        <v>346</v>
      </c>
      <c r="D71" t="s">
        <v>347</v>
      </c>
      <c r="E71" t="s">
        <v>348</v>
      </c>
      <c r="F71" t="s">
        <v>21</v>
      </c>
      <c r="G71" t="s">
        <v>22</v>
      </c>
      <c r="H71" t="s">
        <v>23</v>
      </c>
      <c r="I71" t="s">
        <v>23</v>
      </c>
      <c r="J71" t="n">
        <v>1.0</v>
      </c>
      <c r="K71" t="n">
        <f>SUM(M71:INDEX(M71:XFD71,1,M3))</f>
        <v>0.0</v>
      </c>
      <c r="L71" s="28"/>
    </row>
    <row r="72">
      <c r="A72" t="s">
        <v>349</v>
      </c>
      <c r="B72" t="s">
        <v>350</v>
      </c>
      <c r="C72" t="s">
        <v>351</v>
      </c>
      <c r="D72" t="s">
        <v>352</v>
      </c>
      <c r="E72" t="s">
        <v>353</v>
      </c>
      <c r="F72" t="s">
        <v>21</v>
      </c>
      <c r="G72" t="s">
        <v>22</v>
      </c>
      <c r="H72" t="s">
        <v>23</v>
      </c>
      <c r="I72" t="s">
        <v>23</v>
      </c>
      <c r="J72" t="n">
        <v>8.0</v>
      </c>
      <c r="K72" t="n">
        <f>SUM(M72:INDEX(M72:XFD72,1,M3))</f>
        <v>0.0</v>
      </c>
      <c r="L72" s="28"/>
    </row>
    <row r="73">
      <c r="A73" t="s">
        <v>354</v>
      </c>
      <c r="B73" t="s">
        <v>355</v>
      </c>
      <c r="C73" t="s">
        <v>356</v>
      </c>
      <c r="D73" t="s">
        <v>357</v>
      </c>
      <c r="E73" t="s">
        <v>358</v>
      </c>
      <c r="F73" t="s">
        <v>21</v>
      </c>
      <c r="G73" t="s">
        <v>22</v>
      </c>
      <c r="H73" t="s">
        <v>23</v>
      </c>
      <c r="I73" t="s">
        <v>23</v>
      </c>
      <c r="J73" t="n">
        <v>5.0</v>
      </c>
      <c r="K73" t="n">
        <f>SUM(M73:INDEX(M73:XFD73,1,M3))</f>
        <v>0.0</v>
      </c>
      <c r="L73" s="28"/>
    </row>
    <row r="74">
      <c r="A74" t="s">
        <v>359</v>
      </c>
      <c r="B74" t="s">
        <v>360</v>
      </c>
      <c r="C74" t="s">
        <v>361</v>
      </c>
      <c r="D74" t="s">
        <v>362</v>
      </c>
      <c r="E74" t="s">
        <v>363</v>
      </c>
      <c r="F74" t="s">
        <v>21</v>
      </c>
      <c r="G74" t="s">
        <v>22</v>
      </c>
      <c r="H74" t="s">
        <v>23</v>
      </c>
      <c r="I74" t="s">
        <v>23</v>
      </c>
      <c r="J74" t="n">
        <v>1.0</v>
      </c>
      <c r="K74" t="n">
        <f>SUM(M74:INDEX(M74:XFD74,1,M3))</f>
        <v>0.0</v>
      </c>
      <c r="L74" s="28"/>
    </row>
    <row r="75">
      <c r="A75" t="s">
        <v>364</v>
      </c>
      <c r="B75" t="s">
        <v>365</v>
      </c>
      <c r="C75" t="s">
        <v>366</v>
      </c>
      <c r="D75" t="s">
        <v>367</v>
      </c>
      <c r="E75" t="s">
        <v>368</v>
      </c>
      <c r="F75" t="s">
        <v>21</v>
      </c>
      <c r="G75" t="s">
        <v>22</v>
      </c>
      <c r="H75" t="s">
        <v>23</v>
      </c>
      <c r="I75" t="s">
        <v>23</v>
      </c>
      <c r="J75" t="n">
        <v>1.0</v>
      </c>
      <c r="K75" t="n">
        <f>SUM(M75:INDEX(M75:XFD75,1,M3))</f>
        <v>0.0</v>
      </c>
      <c r="L75" s="28"/>
    </row>
    <row r="76">
      <c r="A76" t="s">
        <v>369</v>
      </c>
      <c r="B76" t="s">
        <v>370</v>
      </c>
      <c r="C76" t="s">
        <v>371</v>
      </c>
      <c r="D76" t="s">
        <v>372</v>
      </c>
      <c r="E76" t="s">
        <v>373</v>
      </c>
      <c r="F76" t="s">
        <v>21</v>
      </c>
      <c r="G76" t="s">
        <v>22</v>
      </c>
      <c r="H76" t="s">
        <v>23</v>
      </c>
      <c r="I76" t="s">
        <v>23</v>
      </c>
      <c r="J76" t="n">
        <v>1.0</v>
      </c>
      <c r="K76" t="n">
        <f>SUM(M76:INDEX(M76:XFD76,1,M3))</f>
        <v>0.0</v>
      </c>
      <c r="L76" s="28"/>
    </row>
    <row r="77">
      <c r="A77" t="s">
        <v>374</v>
      </c>
      <c r="B77" t="s">
        <v>375</v>
      </c>
      <c r="C77" t="s">
        <v>376</v>
      </c>
      <c r="D77" t="s">
        <v>377</v>
      </c>
      <c r="E77" t="s">
        <v>378</v>
      </c>
      <c r="F77" t="s">
        <v>21</v>
      </c>
      <c r="G77" t="s">
        <v>22</v>
      </c>
      <c r="H77" t="s">
        <v>23</v>
      </c>
      <c r="I77" t="s">
        <v>23</v>
      </c>
      <c r="J77" t="n">
        <v>1.0</v>
      </c>
      <c r="K77" t="n">
        <f>SUM(M77:INDEX(M77:XFD77,1,M3))</f>
        <v>0.0</v>
      </c>
      <c r="L77" s="28"/>
    </row>
    <row r="78">
      <c r="A78" t="s">
        <v>379</v>
      </c>
      <c r="B78" t="s">
        <v>380</v>
      </c>
      <c r="C78" t="s">
        <v>381</v>
      </c>
      <c r="D78" t="s">
        <v>382</v>
      </c>
      <c r="E78" t="s">
        <v>383</v>
      </c>
      <c r="F78" t="s">
        <v>21</v>
      </c>
      <c r="G78" t="s">
        <v>22</v>
      </c>
      <c r="H78" t="s">
        <v>23</v>
      </c>
      <c r="I78" t="s">
        <v>23</v>
      </c>
      <c r="J78" t="n">
        <v>5.0</v>
      </c>
      <c r="K78" t="n">
        <f>SUM(M78:INDEX(M78:XFD78,1,M3))</f>
        <v>0.0</v>
      </c>
      <c r="L78" s="28"/>
    </row>
    <row r="79">
      <c r="A79" t="s">
        <v>384</v>
      </c>
      <c r="B79" t="s">
        <v>385</v>
      </c>
      <c r="C79" t="s">
        <v>386</v>
      </c>
      <c r="D79" t="s">
        <v>387</v>
      </c>
      <c r="E79" t="s">
        <v>388</v>
      </c>
      <c r="F79" t="s">
        <v>21</v>
      </c>
      <c r="G79" t="s">
        <v>22</v>
      </c>
      <c r="H79" t="s">
        <v>23</v>
      </c>
      <c r="I79" t="s">
        <v>23</v>
      </c>
      <c r="J79" t="n">
        <v>11.0</v>
      </c>
      <c r="K79" t="n">
        <f>SUM(M79:INDEX(M79:XFD79,1,M3))</f>
        <v>0.0</v>
      </c>
      <c r="L79" s="28"/>
    </row>
    <row r="80">
      <c r="A80" t="s">
        <v>389</v>
      </c>
      <c r="B80" t="s">
        <v>390</v>
      </c>
      <c r="C80" t="s">
        <v>391</v>
      </c>
      <c r="D80" t="s">
        <v>392</v>
      </c>
      <c r="E80" t="s">
        <v>393</v>
      </c>
      <c r="F80" t="s">
        <v>21</v>
      </c>
      <c r="G80" t="s">
        <v>22</v>
      </c>
      <c r="H80" t="s">
        <v>23</v>
      </c>
      <c r="I80" t="s">
        <v>23</v>
      </c>
      <c r="J80" t="n">
        <v>1.0</v>
      </c>
      <c r="K80" t="n">
        <f>SUM(M80:INDEX(M80:XFD80,1,M3))</f>
        <v>0.0</v>
      </c>
      <c r="L80" s="28"/>
    </row>
    <row r="81">
      <c r="A81" t="s">
        <v>394</v>
      </c>
      <c r="B81" t="s">
        <v>395</v>
      </c>
      <c r="C81" t="s">
        <v>396</v>
      </c>
      <c r="D81" t="s">
        <v>397</v>
      </c>
      <c r="E81" t="s">
        <v>398</v>
      </c>
      <c r="F81" t="s">
        <v>21</v>
      </c>
      <c r="G81" t="s">
        <v>22</v>
      </c>
      <c r="H81" t="s">
        <v>23</v>
      </c>
      <c r="I81" t="s">
        <v>23</v>
      </c>
      <c r="J81" t="n">
        <v>8.0</v>
      </c>
      <c r="K81" t="n">
        <f>SUM(M81:INDEX(M81:XFD81,1,M3))</f>
        <v>0.0</v>
      </c>
      <c r="L81" s="28"/>
    </row>
    <row r="82">
      <c r="A82" t="s">
        <v>399</v>
      </c>
      <c r="B82" t="s">
        <v>400</v>
      </c>
      <c r="C82" t="s">
        <v>401</v>
      </c>
      <c r="D82" t="s">
        <v>402</v>
      </c>
      <c r="E82" t="s">
        <v>403</v>
      </c>
      <c r="F82" t="s">
        <v>21</v>
      </c>
      <c r="G82" t="s">
        <v>22</v>
      </c>
      <c r="H82" t="s">
        <v>23</v>
      </c>
      <c r="I82" t="s">
        <v>23</v>
      </c>
      <c r="J82" t="n">
        <v>9.0</v>
      </c>
      <c r="K82" t="n">
        <f>SUM(M82:INDEX(M82:XFD82,1,M3))</f>
        <v>0.0</v>
      </c>
      <c r="L82" s="28"/>
    </row>
    <row r="83">
      <c r="A83" t="s">
        <v>404</v>
      </c>
      <c r="B83" t="s">
        <v>405</v>
      </c>
      <c r="C83" t="s">
        <v>406</v>
      </c>
      <c r="D83" t="s">
        <v>407</v>
      </c>
      <c r="E83" t="s">
        <v>408</v>
      </c>
      <c r="F83" t="s">
        <v>21</v>
      </c>
      <c r="G83" t="s">
        <v>22</v>
      </c>
      <c r="H83" t="s">
        <v>23</v>
      </c>
      <c r="I83" t="s">
        <v>23</v>
      </c>
      <c r="J83" t="n">
        <v>10.0</v>
      </c>
      <c r="K83" t="n">
        <f>SUM(M83:INDEX(M83:XFD83,1,M3))</f>
        <v>0.0</v>
      </c>
      <c r="L83" s="28"/>
    </row>
    <row r="84">
      <c r="A84" t="s">
        <v>409</v>
      </c>
      <c r="B84" t="s">
        <v>410</v>
      </c>
      <c r="C84" t="s">
        <v>411</v>
      </c>
      <c r="D84" t="s">
        <v>412</v>
      </c>
      <c r="E84" t="s">
        <v>413</v>
      </c>
      <c r="F84" t="s">
        <v>21</v>
      </c>
      <c r="G84" t="s">
        <v>22</v>
      </c>
      <c r="H84" t="s">
        <v>23</v>
      </c>
      <c r="I84" t="s">
        <v>23</v>
      </c>
      <c r="J84" t="n">
        <v>4.0</v>
      </c>
      <c r="K84" t="n">
        <f>SUM(M84:INDEX(M84:XFD84,1,M3))</f>
        <v>0.0</v>
      </c>
      <c r="L84" s="28"/>
    </row>
    <row r="85">
      <c r="A85" t="s">
        <v>414</v>
      </c>
      <c r="B85" t="s">
        <v>415</v>
      </c>
      <c r="C85" t="s">
        <v>416</v>
      </c>
      <c r="D85" t="s">
        <v>417</v>
      </c>
      <c r="E85" t="s">
        <v>418</v>
      </c>
      <c r="F85" t="s">
        <v>21</v>
      </c>
      <c r="G85" t="s">
        <v>22</v>
      </c>
      <c r="H85" t="s">
        <v>23</v>
      </c>
      <c r="I85" t="s">
        <v>23</v>
      </c>
      <c r="J85" t="n">
        <v>2.0</v>
      </c>
      <c r="K85" t="n">
        <f>SUM(M85:INDEX(M85:XFD85,1,M3))</f>
        <v>0.0</v>
      </c>
      <c r="L85" s="28"/>
    </row>
    <row r="86">
      <c r="A86" t="s">
        <v>419</v>
      </c>
      <c r="B86" t="s">
        <v>420</v>
      </c>
      <c r="C86" t="s">
        <v>421</v>
      </c>
      <c r="D86" t="s">
        <v>422</v>
      </c>
      <c r="E86" t="s">
        <v>423</v>
      </c>
      <c r="F86" t="s">
        <v>21</v>
      </c>
      <c r="G86" t="s">
        <v>22</v>
      </c>
      <c r="H86" t="s">
        <v>23</v>
      </c>
      <c r="I86" t="s">
        <v>23</v>
      </c>
      <c r="J86" t="n">
        <v>10.0</v>
      </c>
      <c r="K86" t="n">
        <f>SUM(M86:INDEX(M86:XFD86,1,M3))</f>
        <v>0.0</v>
      </c>
      <c r="L86" s="28"/>
    </row>
    <row r="87">
      <c r="A87" t="s">
        <v>424</v>
      </c>
      <c r="B87" t="s">
        <v>425</v>
      </c>
      <c r="C87" t="s">
        <v>426</v>
      </c>
      <c r="D87" t="s">
        <v>427</v>
      </c>
      <c r="E87" t="s">
        <v>428</v>
      </c>
      <c r="F87" t="s">
        <v>21</v>
      </c>
      <c r="G87" t="s">
        <v>22</v>
      </c>
      <c r="H87" t="s">
        <v>23</v>
      </c>
      <c r="I87" t="s">
        <v>23</v>
      </c>
      <c r="J87" t="n">
        <v>10.0</v>
      </c>
      <c r="K87" t="n">
        <f>SUM(M87:INDEX(M87:XFD87,1,M3))</f>
        <v>0.0</v>
      </c>
      <c r="L87" s="28"/>
    </row>
    <row r="88">
      <c r="A88" t="s">
        <v>429</v>
      </c>
      <c r="B88" t="s">
        <v>430</v>
      </c>
      <c r="C88" t="s">
        <v>431</v>
      </c>
      <c r="D88" t="s">
        <v>432</v>
      </c>
      <c r="E88" t="s">
        <v>433</v>
      </c>
      <c r="F88" t="s">
        <v>21</v>
      </c>
      <c r="G88" t="s">
        <v>22</v>
      </c>
      <c r="H88" t="s">
        <v>23</v>
      </c>
      <c r="I88" t="s">
        <v>23</v>
      </c>
      <c r="J88" t="n">
        <v>6.0</v>
      </c>
      <c r="K88" t="n">
        <f>SUM(M88:INDEX(M88:XFD88,1,M3))</f>
        <v>0.0</v>
      </c>
      <c r="L88" s="28"/>
    </row>
    <row r="89">
      <c r="A89" t="s">
        <v>434</v>
      </c>
      <c r="B89" t="s">
        <v>435</v>
      </c>
      <c r="C89" t="s">
        <v>436</v>
      </c>
      <c r="D89" t="s">
        <v>437</v>
      </c>
      <c r="E89" t="s">
        <v>438</v>
      </c>
      <c r="F89" t="s">
        <v>21</v>
      </c>
      <c r="G89" t="s">
        <v>22</v>
      </c>
      <c r="H89" t="s">
        <v>23</v>
      </c>
      <c r="I89" t="s">
        <v>23</v>
      </c>
      <c r="J89" t="n">
        <v>2.0</v>
      </c>
      <c r="K89" t="n">
        <f>SUM(M89:INDEX(M89:XFD89,1,M3))</f>
        <v>0.0</v>
      </c>
      <c r="L89" s="28"/>
    </row>
    <row r="90">
      <c r="A90" t="s">
        <v>439</v>
      </c>
      <c r="B90" t="s">
        <v>440</v>
      </c>
      <c r="C90" t="s">
        <v>441</v>
      </c>
      <c r="D90" t="s">
        <v>442</v>
      </c>
      <c r="E90" t="s">
        <v>443</v>
      </c>
      <c r="F90" t="s">
        <v>21</v>
      </c>
      <c r="G90" t="s">
        <v>22</v>
      </c>
      <c r="H90" t="s">
        <v>23</v>
      </c>
      <c r="I90" t="s">
        <v>23</v>
      </c>
      <c r="J90" t="n">
        <v>2.0</v>
      </c>
      <c r="K90" t="n">
        <f>SUM(M90:INDEX(M90:XFD90,1,M3))</f>
        <v>0.0</v>
      </c>
      <c r="L90" s="28"/>
    </row>
    <row r="91">
      <c r="A91" t="s">
        <v>444</v>
      </c>
      <c r="B91" t="s">
        <v>445</v>
      </c>
      <c r="C91" t="s">
        <v>446</v>
      </c>
      <c r="D91" t="s">
        <v>447</v>
      </c>
      <c r="E91" t="s">
        <v>448</v>
      </c>
      <c r="F91" t="s">
        <v>21</v>
      </c>
      <c r="G91" t="s">
        <v>22</v>
      </c>
      <c r="H91" t="s">
        <v>23</v>
      </c>
      <c r="I91" t="s">
        <v>23</v>
      </c>
      <c r="J91" t="n">
        <v>3.0</v>
      </c>
      <c r="K91" t="n">
        <f>SUM(M91:INDEX(M91:XFD91,1,M3))</f>
        <v>0.0</v>
      </c>
      <c r="L91" s="28"/>
    </row>
    <row r="92">
      <c r="A92" t="s">
        <v>449</v>
      </c>
      <c r="B92" t="s">
        <v>450</v>
      </c>
      <c r="C92" t="s">
        <v>451</v>
      </c>
      <c r="D92" t="s">
        <v>452</v>
      </c>
      <c r="E92" t="s">
        <v>453</v>
      </c>
      <c r="F92" t="s">
        <v>21</v>
      </c>
      <c r="G92" t="s">
        <v>22</v>
      </c>
      <c r="H92" t="s">
        <v>23</v>
      </c>
      <c r="I92" t="s">
        <v>23</v>
      </c>
      <c r="J92" t="n">
        <v>4.0</v>
      </c>
      <c r="K92" t="n">
        <f>SUM(M92:INDEX(M92:XFD92,1,M3))</f>
        <v>0.0</v>
      </c>
      <c r="L92" s="28"/>
    </row>
    <row r="93">
      <c r="A93" t="s">
        <v>454</v>
      </c>
      <c r="B93" t="s">
        <v>455</v>
      </c>
      <c r="C93" t="s">
        <v>456</v>
      </c>
      <c r="D93" t="s">
        <v>457</v>
      </c>
      <c r="E93" t="s">
        <v>458</v>
      </c>
      <c r="F93" t="s">
        <v>21</v>
      </c>
      <c r="G93" t="s">
        <v>22</v>
      </c>
      <c r="H93" t="s">
        <v>23</v>
      </c>
      <c r="I93" t="s">
        <v>23</v>
      </c>
      <c r="J93" t="n">
        <v>1.0</v>
      </c>
      <c r="K93" t="n">
        <f>SUM(M93:INDEX(M93:XFD93,1,M3))</f>
        <v>0.0</v>
      </c>
      <c r="L93" s="28"/>
    </row>
    <row r="94">
      <c r="A94" t="s">
        <v>459</v>
      </c>
      <c r="B94" t="s">
        <v>460</v>
      </c>
      <c r="C94" t="s">
        <v>461</v>
      </c>
      <c r="D94" t="s">
        <v>462</v>
      </c>
      <c r="E94" t="s">
        <v>463</v>
      </c>
      <c r="F94" t="s">
        <v>21</v>
      </c>
      <c r="G94" t="s">
        <v>22</v>
      </c>
      <c r="H94" t="s">
        <v>23</v>
      </c>
      <c r="I94" t="s">
        <v>23</v>
      </c>
      <c r="J94" t="n">
        <v>10.0</v>
      </c>
      <c r="K94" t="n">
        <f>SUM(M94:INDEX(M94:XFD94,1,M3))</f>
        <v>0.0</v>
      </c>
      <c r="L94" s="28"/>
    </row>
    <row r="95">
      <c r="A95" t="s">
        <v>464</v>
      </c>
      <c r="B95" t="s">
        <v>465</v>
      </c>
      <c r="C95" t="s">
        <v>466</v>
      </c>
      <c r="D95" t="s">
        <v>467</v>
      </c>
      <c r="E95" t="s">
        <v>468</v>
      </c>
      <c r="F95" t="s">
        <v>21</v>
      </c>
      <c r="G95" t="s">
        <v>22</v>
      </c>
      <c r="H95" t="s">
        <v>23</v>
      </c>
      <c r="I95" t="s">
        <v>23</v>
      </c>
      <c r="J95" t="n">
        <v>3.0</v>
      </c>
      <c r="K95" t="n">
        <f>SUM(M95:INDEX(M95:XFD95,1,M3))</f>
        <v>0.0</v>
      </c>
      <c r="L95" s="28"/>
    </row>
    <row r="96">
      <c r="A96" t="s">
        <v>469</v>
      </c>
      <c r="B96" t="s">
        <v>470</v>
      </c>
      <c r="C96" t="s">
        <v>471</v>
      </c>
      <c r="D96" t="s">
        <v>472</v>
      </c>
      <c r="E96" t="s">
        <v>473</v>
      </c>
      <c r="F96" t="s">
        <v>21</v>
      </c>
      <c r="G96" t="s">
        <v>22</v>
      </c>
      <c r="H96" t="s">
        <v>23</v>
      </c>
      <c r="I96" t="s">
        <v>23</v>
      </c>
      <c r="J96" t="n">
        <v>6.0</v>
      </c>
      <c r="K96" t="n">
        <f>SUM(M96:INDEX(M96:XFD96,1,M3))</f>
        <v>0.0</v>
      </c>
      <c r="L96" s="28"/>
    </row>
    <row r="97">
      <c r="A97" t="s">
        <v>474</v>
      </c>
      <c r="B97" t="s">
        <v>475</v>
      </c>
      <c r="C97" t="s">
        <v>476</v>
      </c>
      <c r="D97" t="s">
        <v>477</v>
      </c>
      <c r="E97" t="s">
        <v>478</v>
      </c>
      <c r="F97" t="s">
        <v>21</v>
      </c>
      <c r="G97" t="s">
        <v>22</v>
      </c>
      <c r="H97" t="s">
        <v>23</v>
      </c>
      <c r="I97" t="s">
        <v>23</v>
      </c>
      <c r="J97" t="n">
        <v>8.0</v>
      </c>
      <c r="K97" t="n">
        <f>SUM(M97:INDEX(M97:XFD97,1,M3))</f>
        <v>0.0</v>
      </c>
      <c r="L97" s="28"/>
    </row>
    <row r="98">
      <c r="A98" t="s">
        <v>479</v>
      </c>
      <c r="B98" t="s">
        <v>480</v>
      </c>
      <c r="C98" t="s">
        <v>481</v>
      </c>
      <c r="D98" t="s">
        <v>482</v>
      </c>
      <c r="E98" t="s">
        <v>483</v>
      </c>
      <c r="F98" t="s">
        <v>21</v>
      </c>
      <c r="G98" t="s">
        <v>22</v>
      </c>
      <c r="H98" t="s">
        <v>23</v>
      </c>
      <c r="I98" t="s">
        <v>23</v>
      </c>
      <c r="J98" t="n">
        <v>12.0</v>
      </c>
      <c r="K98" t="n">
        <f>SUM(M98:INDEX(M98:XFD98,1,M3))</f>
        <v>0.0</v>
      </c>
      <c r="L98" s="28"/>
    </row>
    <row r="99">
      <c r="A99" t="s">
        <v>484</v>
      </c>
      <c r="B99" t="s">
        <v>485</v>
      </c>
      <c r="C99" t="s">
        <v>486</v>
      </c>
      <c r="D99" t="s">
        <v>487</v>
      </c>
      <c r="E99" t="s">
        <v>488</v>
      </c>
      <c r="F99" t="s">
        <v>21</v>
      </c>
      <c r="G99" t="s">
        <v>22</v>
      </c>
      <c r="H99" t="s">
        <v>23</v>
      </c>
      <c r="I99" t="s">
        <v>23</v>
      </c>
      <c r="J99" t="n">
        <v>10.0</v>
      </c>
      <c r="K99" t="n">
        <f>SUM(M99:INDEX(M99:XFD99,1,M3))</f>
        <v>0.0</v>
      </c>
      <c r="L99" s="28"/>
    </row>
    <row r="100">
      <c r="A100" t="s">
        <v>489</v>
      </c>
      <c r="B100" t="s">
        <v>490</v>
      </c>
      <c r="C100" t="s">
        <v>491</v>
      </c>
      <c r="D100" t="s">
        <v>492</v>
      </c>
      <c r="E100" t="s">
        <v>493</v>
      </c>
      <c r="F100" t="s">
        <v>21</v>
      </c>
      <c r="G100" t="s">
        <v>22</v>
      </c>
      <c r="H100" t="s">
        <v>23</v>
      </c>
      <c r="I100" t="s">
        <v>23</v>
      </c>
      <c r="J100" t="n">
        <v>10.0</v>
      </c>
      <c r="K100" t="n">
        <f>SUM(M100:INDEX(M100:XFD100,1,M3))</f>
        <v>0.0</v>
      </c>
      <c r="L100" s="28"/>
    </row>
    <row r="101">
      <c r="A101" t="s">
        <v>494</v>
      </c>
      <c r="B101" t="s">
        <v>495</v>
      </c>
      <c r="C101" t="s">
        <v>496</v>
      </c>
      <c r="D101" t="s">
        <v>497</v>
      </c>
      <c r="E101" t="s">
        <v>498</v>
      </c>
      <c r="F101" t="s">
        <v>21</v>
      </c>
      <c r="G101" t="s">
        <v>22</v>
      </c>
      <c r="H101" t="s">
        <v>23</v>
      </c>
      <c r="I101" t="s">
        <v>23</v>
      </c>
      <c r="J101" t="n">
        <v>2.0</v>
      </c>
      <c r="K101" t="n">
        <f>SUM(M101:INDEX(M101:XFD101,1,M3))</f>
        <v>0.0</v>
      </c>
      <c r="L101" s="28"/>
    </row>
    <row r="102">
      <c r="A102" t="s">
        <v>499</v>
      </c>
      <c r="B102" t="s">
        <v>500</v>
      </c>
      <c r="C102" t="s">
        <v>501</v>
      </c>
      <c r="D102" t="s">
        <v>502</v>
      </c>
      <c r="E102" t="s">
        <v>503</v>
      </c>
      <c r="F102" t="s">
        <v>21</v>
      </c>
      <c r="G102" t="s">
        <v>22</v>
      </c>
      <c r="H102" t="s">
        <v>23</v>
      </c>
      <c r="I102" t="s">
        <v>23</v>
      </c>
      <c r="J102" t="n">
        <v>8.0</v>
      </c>
      <c r="K102" t="n">
        <f>SUM(M102:INDEX(M102:XFD102,1,M3))</f>
        <v>0.0</v>
      </c>
      <c r="L102" s="28"/>
    </row>
    <row r="103">
      <c r="A103" t="s">
        <v>504</v>
      </c>
      <c r="B103" t="s">
        <v>505</v>
      </c>
      <c r="C103" t="s">
        <v>506</v>
      </c>
      <c r="D103" t="s">
        <v>507</v>
      </c>
      <c r="E103" t="s">
        <v>508</v>
      </c>
      <c r="F103" t="s">
        <v>21</v>
      </c>
      <c r="G103" t="s">
        <v>22</v>
      </c>
      <c r="H103" t="s">
        <v>23</v>
      </c>
      <c r="I103" t="s">
        <v>23</v>
      </c>
      <c r="J103" t="n">
        <v>10.0</v>
      </c>
      <c r="K103" t="n">
        <f>SUM(M103:INDEX(M103:XFD103,1,M3))</f>
        <v>0.0</v>
      </c>
      <c r="L103" s="28"/>
    </row>
    <row r="104">
      <c r="A104" t="s">
        <v>509</v>
      </c>
      <c r="B104" t="s">
        <v>510</v>
      </c>
      <c r="C104" t="s">
        <v>511</v>
      </c>
      <c r="D104" t="s">
        <v>512</v>
      </c>
      <c r="E104" t="s">
        <v>513</v>
      </c>
      <c r="F104" t="s">
        <v>21</v>
      </c>
      <c r="G104" t="s">
        <v>22</v>
      </c>
      <c r="H104" t="s">
        <v>23</v>
      </c>
      <c r="I104" t="s">
        <v>23</v>
      </c>
      <c r="J104" t="n">
        <v>5.0</v>
      </c>
      <c r="K104" t="n">
        <f>SUM(M104:INDEX(M104:XFD104,1,M3))</f>
        <v>0.0</v>
      </c>
      <c r="L104" s="28"/>
    </row>
    <row r="105">
      <c r="A105" t="s">
        <v>514</v>
      </c>
      <c r="B105" t="s">
        <v>515</v>
      </c>
      <c r="C105" t="s">
        <v>516</v>
      </c>
      <c r="D105" t="s">
        <v>517</v>
      </c>
      <c r="E105" t="s">
        <v>518</v>
      </c>
      <c r="F105" t="s">
        <v>21</v>
      </c>
      <c r="G105" t="s">
        <v>22</v>
      </c>
      <c r="H105" t="s">
        <v>23</v>
      </c>
      <c r="I105" t="s">
        <v>23</v>
      </c>
      <c r="J105" t="n">
        <v>9.0</v>
      </c>
      <c r="K105" t="n">
        <f>SUM(M105:INDEX(M105:XFD105,1,M3))</f>
        <v>0.0</v>
      </c>
      <c r="L105" s="28"/>
    </row>
    <row r="106">
      <c r="A106" t="s">
        <v>519</v>
      </c>
      <c r="B106" t="s">
        <v>520</v>
      </c>
      <c r="C106" t="s">
        <v>521</v>
      </c>
      <c r="D106" t="s">
        <v>522</v>
      </c>
      <c r="E106" t="s">
        <v>523</v>
      </c>
      <c r="F106" t="s">
        <v>21</v>
      </c>
      <c r="G106" t="s">
        <v>22</v>
      </c>
      <c r="H106" t="s">
        <v>23</v>
      </c>
      <c r="I106" t="s">
        <v>23</v>
      </c>
      <c r="J106" t="n">
        <v>10.0</v>
      </c>
      <c r="K106" t="n">
        <f>SUM(M106:INDEX(M106:XFD106,1,M3))</f>
        <v>0.0</v>
      </c>
      <c r="L106" s="28"/>
    </row>
    <row r="107">
      <c r="A107" t="s">
        <v>524</v>
      </c>
      <c r="B107" t="s">
        <v>525</v>
      </c>
      <c r="C107" t="s">
        <v>526</v>
      </c>
      <c r="D107" t="s">
        <v>527</v>
      </c>
      <c r="E107" t="s">
        <v>528</v>
      </c>
      <c r="F107" t="s">
        <v>21</v>
      </c>
      <c r="G107" t="s">
        <v>22</v>
      </c>
      <c r="H107" t="s">
        <v>23</v>
      </c>
      <c r="I107" t="s">
        <v>23</v>
      </c>
      <c r="J107" t="n">
        <v>4.0</v>
      </c>
      <c r="K107" t="n">
        <f>SUM(M107:INDEX(M107:XFD107,1,M3))</f>
        <v>0.0</v>
      </c>
      <c r="L107" s="28"/>
    </row>
    <row r="108">
      <c r="A108" t="s">
        <v>529</v>
      </c>
      <c r="B108" t="s">
        <v>530</v>
      </c>
      <c r="C108" t="s">
        <v>531</v>
      </c>
      <c r="D108" t="s">
        <v>532</v>
      </c>
      <c r="E108" t="s">
        <v>533</v>
      </c>
      <c r="F108" t="s">
        <v>21</v>
      </c>
      <c r="G108" t="s">
        <v>22</v>
      </c>
      <c r="H108" t="s">
        <v>23</v>
      </c>
      <c r="I108" t="s">
        <v>23</v>
      </c>
      <c r="J108" t="n">
        <v>6.0</v>
      </c>
      <c r="K108" t="n">
        <f>SUM(M108:INDEX(M108:XFD108,1,M3))</f>
        <v>0.0</v>
      </c>
      <c r="L108" s="28"/>
    </row>
    <row r="109">
      <c r="A109" t="s">
        <v>534</v>
      </c>
      <c r="B109" t="s">
        <v>535</v>
      </c>
      <c r="C109" t="s">
        <v>536</v>
      </c>
      <c r="D109" t="s">
        <v>537</v>
      </c>
      <c r="E109" t="s">
        <v>538</v>
      </c>
      <c r="F109" t="s">
        <v>21</v>
      </c>
      <c r="G109" t="s">
        <v>22</v>
      </c>
      <c r="H109" t="s">
        <v>23</v>
      </c>
      <c r="I109" t="s">
        <v>23</v>
      </c>
      <c r="J109" t="n">
        <v>4.0</v>
      </c>
      <c r="K109" t="n">
        <f>SUM(M109:INDEX(M109:XFD109,1,M3))</f>
        <v>0.0</v>
      </c>
      <c r="L109" s="28"/>
    </row>
    <row r="110">
      <c r="A110" t="s">
        <v>539</v>
      </c>
      <c r="B110" t="s">
        <v>540</v>
      </c>
      <c r="C110" t="s">
        <v>541</v>
      </c>
      <c r="D110" t="s">
        <v>542</v>
      </c>
      <c r="E110" t="s">
        <v>543</v>
      </c>
      <c r="F110" t="s">
        <v>21</v>
      </c>
      <c r="G110" t="s">
        <v>22</v>
      </c>
      <c r="H110" t="s">
        <v>23</v>
      </c>
      <c r="I110" t="s">
        <v>23</v>
      </c>
      <c r="J110" t="n">
        <v>5.0</v>
      </c>
      <c r="K110" t="n">
        <f>SUM(M110:INDEX(M110:XFD110,1,M3))</f>
        <v>0.0</v>
      </c>
      <c r="L110" s="28"/>
    </row>
    <row r="111">
      <c r="A111" t="s">
        <v>544</v>
      </c>
      <c r="B111" t="s">
        <v>545</v>
      </c>
      <c r="C111" t="s">
        <v>546</v>
      </c>
      <c r="D111" t="s">
        <v>547</v>
      </c>
      <c r="E111" t="s">
        <v>548</v>
      </c>
      <c r="F111" t="s">
        <v>21</v>
      </c>
      <c r="G111" t="s">
        <v>22</v>
      </c>
      <c r="H111" t="s">
        <v>23</v>
      </c>
      <c r="I111" t="s">
        <v>23</v>
      </c>
      <c r="J111" t="n">
        <v>8.0</v>
      </c>
      <c r="K111" t="n">
        <f>SUM(M111:INDEX(M111:XFD111,1,M3))</f>
        <v>0.0</v>
      </c>
      <c r="L111" s="28"/>
    </row>
    <row r="112">
      <c r="A112" t="s">
        <v>549</v>
      </c>
      <c r="B112" t="s">
        <v>550</v>
      </c>
      <c r="C112" t="s">
        <v>551</v>
      </c>
      <c r="D112" t="s">
        <v>552</v>
      </c>
      <c r="E112" t="s">
        <v>553</v>
      </c>
      <c r="F112" t="s">
        <v>21</v>
      </c>
      <c r="G112" t="s">
        <v>22</v>
      </c>
      <c r="H112" t="s">
        <v>23</v>
      </c>
      <c r="I112" t="s">
        <v>23</v>
      </c>
      <c r="J112" t="n">
        <v>8.0</v>
      </c>
      <c r="K112" t="n">
        <f>SUM(M112:INDEX(M112:XFD112,1,M3))</f>
        <v>0.0</v>
      </c>
      <c r="L112" s="28"/>
    </row>
    <row r="113">
      <c r="A113" t="s">
        <v>554</v>
      </c>
      <c r="B113" t="s">
        <v>555</v>
      </c>
      <c r="C113" t="s">
        <v>556</v>
      </c>
      <c r="D113" t="s">
        <v>557</v>
      </c>
      <c r="E113" t="s">
        <v>558</v>
      </c>
      <c r="F113" t="s">
        <v>21</v>
      </c>
      <c r="G113" t="s">
        <v>22</v>
      </c>
      <c r="H113" t="s">
        <v>23</v>
      </c>
      <c r="I113" t="s">
        <v>23</v>
      </c>
      <c r="J113" t="n">
        <v>10.0</v>
      </c>
      <c r="K113" t="n">
        <f>SUM(M113:INDEX(M113:XFD113,1,M3))</f>
        <v>0.0</v>
      </c>
      <c r="L113" s="28"/>
    </row>
    <row r="114">
      <c r="A114" t="s">
        <v>559</v>
      </c>
      <c r="B114" t="s">
        <v>560</v>
      </c>
      <c r="C114" t="s">
        <v>561</v>
      </c>
      <c r="D114" t="s">
        <v>562</v>
      </c>
      <c r="E114" t="s">
        <v>563</v>
      </c>
      <c r="F114" t="s">
        <v>21</v>
      </c>
      <c r="G114" t="s">
        <v>22</v>
      </c>
      <c r="H114" t="s">
        <v>23</v>
      </c>
      <c r="I114" t="s">
        <v>23</v>
      </c>
      <c r="J114" t="n">
        <v>10.0</v>
      </c>
      <c r="K114" t="n">
        <f>SUM(M114:INDEX(M114:XFD114,1,M3))</f>
        <v>0.0</v>
      </c>
      <c r="L114" s="28"/>
    </row>
    <row r="115">
      <c r="A115" t="s">
        <v>564</v>
      </c>
      <c r="B115" t="s">
        <v>565</v>
      </c>
      <c r="C115" t="s">
        <v>566</v>
      </c>
      <c r="D115" t="s">
        <v>567</v>
      </c>
      <c r="E115" t="s">
        <v>568</v>
      </c>
      <c r="F115" t="s">
        <v>21</v>
      </c>
      <c r="G115" t="s">
        <v>22</v>
      </c>
      <c r="H115" t="s">
        <v>23</v>
      </c>
      <c r="I115" t="s">
        <v>23</v>
      </c>
      <c r="J115" t="n">
        <v>7.0</v>
      </c>
      <c r="K115" t="n">
        <f>SUM(M115:INDEX(M115:XFD115,1,M3))</f>
        <v>0.0</v>
      </c>
      <c r="L115" s="28"/>
    </row>
    <row r="116">
      <c r="A116" t="s">
        <v>569</v>
      </c>
      <c r="B116" t="s">
        <v>570</v>
      </c>
      <c r="C116" t="s">
        <v>571</v>
      </c>
      <c r="D116" t="s">
        <v>572</v>
      </c>
      <c r="E116" t="s">
        <v>573</v>
      </c>
      <c r="F116" t="s">
        <v>21</v>
      </c>
      <c r="G116" t="s">
        <v>22</v>
      </c>
      <c r="H116" t="s">
        <v>23</v>
      </c>
      <c r="I116" t="s">
        <v>23</v>
      </c>
      <c r="J116" t="n">
        <v>10.0</v>
      </c>
      <c r="K116" t="n">
        <f>SUM(M116:INDEX(M116:XFD116,1,M3))</f>
        <v>0.0</v>
      </c>
      <c r="L116" s="28"/>
    </row>
    <row r="117">
      <c r="A117" t="s">
        <v>574</v>
      </c>
      <c r="B117" t="s">
        <v>575</v>
      </c>
      <c r="C117" t="s">
        <v>576</v>
      </c>
      <c r="D117" t="s">
        <v>577</v>
      </c>
      <c r="E117" t="s">
        <v>578</v>
      </c>
      <c r="F117" t="s">
        <v>21</v>
      </c>
      <c r="G117" t="s">
        <v>22</v>
      </c>
      <c r="H117" t="s">
        <v>23</v>
      </c>
      <c r="I117" t="s">
        <v>23</v>
      </c>
      <c r="J117" t="n">
        <v>10.0</v>
      </c>
      <c r="K117" t="n">
        <f>SUM(M117:INDEX(M117:XFD117,1,M3))</f>
        <v>0.0</v>
      </c>
      <c r="L117" s="28"/>
    </row>
    <row r="118">
      <c r="A118" t="s">
        <v>579</v>
      </c>
      <c r="B118" t="s">
        <v>580</v>
      </c>
      <c r="C118" t="s">
        <v>581</v>
      </c>
      <c r="D118" t="s">
        <v>582</v>
      </c>
      <c r="E118" t="s">
        <v>583</v>
      </c>
      <c r="F118" t="s">
        <v>21</v>
      </c>
      <c r="G118" t="s">
        <v>22</v>
      </c>
      <c r="H118" t="s">
        <v>23</v>
      </c>
      <c r="I118" t="s">
        <v>23</v>
      </c>
      <c r="J118" t="n">
        <v>9.0</v>
      </c>
      <c r="K118" t="n">
        <f>SUM(M118:INDEX(M118:XFD118,1,M3))</f>
        <v>0.0</v>
      </c>
      <c r="L118" s="28"/>
    </row>
    <row r="119">
      <c r="A119" t="s">
        <v>584</v>
      </c>
      <c r="B119" t="s">
        <v>585</v>
      </c>
      <c r="C119" t="s">
        <v>586</v>
      </c>
      <c r="D119" t="s">
        <v>587</v>
      </c>
      <c r="E119" t="s">
        <v>588</v>
      </c>
      <c r="F119" t="s">
        <v>21</v>
      </c>
      <c r="G119" t="s">
        <v>22</v>
      </c>
      <c r="H119" t="s">
        <v>23</v>
      </c>
      <c r="I119" t="s">
        <v>23</v>
      </c>
      <c r="J119" t="n">
        <v>10.0</v>
      </c>
      <c r="K119" t="n">
        <f>SUM(M119:INDEX(M119:XFD119,1,M3))</f>
        <v>0.0</v>
      </c>
      <c r="L119" s="28"/>
    </row>
    <row r="120">
      <c r="A120" t="s">
        <v>589</v>
      </c>
      <c r="B120" t="s">
        <v>590</v>
      </c>
      <c r="C120" t="s">
        <v>591</v>
      </c>
      <c r="D120" t="s">
        <v>592</v>
      </c>
      <c r="E120" t="s">
        <v>593</v>
      </c>
      <c r="F120" t="s">
        <v>21</v>
      </c>
      <c r="G120" t="s">
        <v>22</v>
      </c>
      <c r="H120" t="s">
        <v>23</v>
      </c>
      <c r="I120" t="s">
        <v>23</v>
      </c>
      <c r="J120" t="n">
        <v>8.0</v>
      </c>
      <c r="K120" t="n">
        <f>SUM(M120:INDEX(M120:XFD120,1,M3))</f>
        <v>0.0</v>
      </c>
      <c r="L120" s="28"/>
    </row>
    <row r="121">
      <c r="A121" t="s">
        <v>594</v>
      </c>
      <c r="B121" t="s">
        <v>595</v>
      </c>
      <c r="C121" t="s">
        <v>596</v>
      </c>
      <c r="D121" t="s">
        <v>597</v>
      </c>
      <c r="E121" t="s">
        <v>598</v>
      </c>
      <c r="F121" t="s">
        <v>21</v>
      </c>
      <c r="G121" t="s">
        <v>22</v>
      </c>
      <c r="H121" t="s">
        <v>23</v>
      </c>
      <c r="I121" t="s">
        <v>23</v>
      </c>
      <c r="J121" t="n">
        <v>9.0</v>
      </c>
      <c r="K121" t="n">
        <f>SUM(M121:INDEX(M121:XFD121,1,M3))</f>
        <v>0.0</v>
      </c>
      <c r="L121" s="28"/>
    </row>
    <row r="122">
      <c r="A122" t="s">
        <v>599</v>
      </c>
      <c r="B122" t="s">
        <v>600</v>
      </c>
      <c r="C122" t="s">
        <v>601</v>
      </c>
      <c r="D122" t="s">
        <v>602</v>
      </c>
      <c r="E122" t="s">
        <v>603</v>
      </c>
      <c r="F122" t="s">
        <v>21</v>
      </c>
      <c r="G122" t="s">
        <v>22</v>
      </c>
      <c r="H122" t="s">
        <v>23</v>
      </c>
      <c r="I122" t="s">
        <v>23</v>
      </c>
      <c r="J122" t="n">
        <v>11.0</v>
      </c>
      <c r="K122" t="n">
        <f>SUM(M122:INDEX(M122:XFD122,1,M3))</f>
        <v>0.0</v>
      </c>
      <c r="L122" s="28"/>
    </row>
    <row r="123">
      <c r="A123" t="s">
        <v>604</v>
      </c>
      <c r="B123" t="s">
        <v>605</v>
      </c>
      <c r="C123" t="s">
        <v>606</v>
      </c>
      <c r="D123" t="s">
        <v>607</v>
      </c>
      <c r="E123" t="s">
        <v>608</v>
      </c>
      <c r="F123" t="s">
        <v>21</v>
      </c>
      <c r="G123" t="s">
        <v>22</v>
      </c>
      <c r="H123" t="s">
        <v>23</v>
      </c>
      <c r="I123" t="s">
        <v>23</v>
      </c>
      <c r="J123" t="n">
        <v>5.0</v>
      </c>
      <c r="K123" t="n">
        <f>SUM(M123:INDEX(M123:XFD123,1,M3))</f>
        <v>0.0</v>
      </c>
      <c r="L123" s="28"/>
    </row>
    <row r="124">
      <c r="A124" t="s">
        <v>609</v>
      </c>
      <c r="B124" t="s">
        <v>610</v>
      </c>
      <c r="C124" t="s">
        <v>611</v>
      </c>
      <c r="D124" t="s">
        <v>612</v>
      </c>
      <c r="E124" t="s">
        <v>613</v>
      </c>
      <c r="F124" t="s">
        <v>21</v>
      </c>
      <c r="G124" t="s">
        <v>22</v>
      </c>
      <c r="H124" t="s">
        <v>23</v>
      </c>
      <c r="I124" t="s">
        <v>23</v>
      </c>
      <c r="J124" t="n">
        <v>8.0</v>
      </c>
      <c r="K124" t="n">
        <f>SUM(M124:INDEX(M124:XFD124,1,M3))</f>
        <v>0.0</v>
      </c>
      <c r="L124" s="28"/>
    </row>
    <row r="125">
      <c r="A125" t="s">
        <v>614</v>
      </c>
      <c r="B125" t="s">
        <v>615</v>
      </c>
      <c r="C125" t="s">
        <v>616</v>
      </c>
      <c r="D125" t="s">
        <v>617</v>
      </c>
      <c r="E125" t="s">
        <v>618</v>
      </c>
      <c r="F125" t="s">
        <v>21</v>
      </c>
      <c r="G125" t="s">
        <v>22</v>
      </c>
      <c r="H125" t="s">
        <v>23</v>
      </c>
      <c r="I125" t="s">
        <v>23</v>
      </c>
      <c r="J125" t="n">
        <v>4.0</v>
      </c>
      <c r="K125" t="n">
        <f>SUM(M125:INDEX(M125:XFD125,1,M3))</f>
        <v>0.0</v>
      </c>
      <c r="L125" s="28"/>
    </row>
    <row r="126">
      <c r="A126" t="s">
        <v>619</v>
      </c>
      <c r="B126" t="s">
        <v>620</v>
      </c>
      <c r="C126" t="s">
        <v>621</v>
      </c>
      <c r="D126" t="s">
        <v>622</v>
      </c>
      <c r="E126" t="s">
        <v>623</v>
      </c>
      <c r="F126" t="s">
        <v>21</v>
      </c>
      <c r="G126" t="s">
        <v>22</v>
      </c>
      <c r="H126" t="s">
        <v>23</v>
      </c>
      <c r="I126" t="s">
        <v>23</v>
      </c>
      <c r="J126" t="n">
        <v>2.0</v>
      </c>
      <c r="K126" t="n">
        <f>SUM(M126:INDEX(M126:XFD126,1,M3))</f>
        <v>0.0</v>
      </c>
      <c r="L126" s="28"/>
    </row>
    <row r="127">
      <c r="A127" t="s">
        <v>624</v>
      </c>
      <c r="B127" t="s">
        <v>625</v>
      </c>
      <c r="C127" t="s">
        <v>626</v>
      </c>
      <c r="D127" t="s">
        <v>627</v>
      </c>
      <c r="E127" t="s">
        <v>628</v>
      </c>
      <c r="F127" t="s">
        <v>21</v>
      </c>
      <c r="G127" t="s">
        <v>22</v>
      </c>
      <c r="H127" t="s">
        <v>23</v>
      </c>
      <c r="I127" t="s">
        <v>23</v>
      </c>
      <c r="J127" t="n">
        <v>9.0</v>
      </c>
      <c r="K127" t="n">
        <f>SUM(M127:INDEX(M127:XFD127,1,M3))</f>
        <v>0.0</v>
      </c>
      <c r="L127" s="28"/>
    </row>
    <row r="128">
      <c r="A128" t="s">
        <v>629</v>
      </c>
      <c r="B128" t="s">
        <v>630</v>
      </c>
      <c r="C128" t="s">
        <v>631</v>
      </c>
      <c r="D128" t="s">
        <v>632</v>
      </c>
      <c r="E128" t="s">
        <v>633</v>
      </c>
      <c r="F128" t="s">
        <v>21</v>
      </c>
      <c r="G128" t="s">
        <v>22</v>
      </c>
      <c r="H128" t="s">
        <v>23</v>
      </c>
      <c r="I128" t="s">
        <v>23</v>
      </c>
      <c r="J128" t="n">
        <v>8.0</v>
      </c>
      <c r="K128" t="n">
        <f>SUM(M128:INDEX(M128:XFD128,1,M3))</f>
        <v>0.0</v>
      </c>
      <c r="L128" s="28"/>
    </row>
    <row r="129">
      <c r="A129" t="s">
        <v>634</v>
      </c>
      <c r="B129" t="s">
        <v>635</v>
      </c>
      <c r="C129" t="s">
        <v>636</v>
      </c>
      <c r="D129" t="s">
        <v>637</v>
      </c>
      <c r="E129" t="s">
        <v>638</v>
      </c>
      <c r="F129" t="s">
        <v>21</v>
      </c>
      <c r="G129" t="s">
        <v>22</v>
      </c>
      <c r="H129" t="s">
        <v>23</v>
      </c>
      <c r="I129" t="s">
        <v>23</v>
      </c>
      <c r="J129" t="n">
        <v>7.0</v>
      </c>
      <c r="K129" t="n">
        <f>SUM(M129:INDEX(M129:XFD129,1,M3))</f>
        <v>0.0</v>
      </c>
      <c r="L129" s="28"/>
    </row>
    <row r="130">
      <c r="A130" t="s">
        <v>639</v>
      </c>
      <c r="B130" t="s">
        <v>640</v>
      </c>
      <c r="C130" t="s">
        <v>641</v>
      </c>
      <c r="D130" t="s">
        <v>642</v>
      </c>
      <c r="E130" t="s">
        <v>643</v>
      </c>
      <c r="F130" t="s">
        <v>21</v>
      </c>
      <c r="G130" t="s">
        <v>22</v>
      </c>
      <c r="H130" t="s">
        <v>23</v>
      </c>
      <c r="I130" t="s">
        <v>23</v>
      </c>
      <c r="J130" t="n">
        <v>8.0</v>
      </c>
      <c r="K130" t="n">
        <f>SUM(M130:INDEX(M130:XFD130,1,M3))</f>
        <v>0.0</v>
      </c>
      <c r="L130" s="28"/>
    </row>
    <row r="131">
      <c r="A131" t="s">
        <v>644</v>
      </c>
      <c r="B131" t="s">
        <v>645</v>
      </c>
      <c r="C131" t="s">
        <v>646</v>
      </c>
      <c r="D131" t="s">
        <v>647</v>
      </c>
      <c r="E131" t="s">
        <v>648</v>
      </c>
      <c r="F131" t="s">
        <v>21</v>
      </c>
      <c r="G131" t="s">
        <v>22</v>
      </c>
      <c r="H131" t="s">
        <v>23</v>
      </c>
      <c r="I131" t="s">
        <v>23</v>
      </c>
      <c r="J131" t="n">
        <v>10.0</v>
      </c>
      <c r="K131" t="n">
        <f>SUM(M131:INDEX(M131:XFD131,1,M3))</f>
        <v>0.0</v>
      </c>
      <c r="L131" s="28"/>
    </row>
    <row r="132">
      <c r="A132" t="s">
        <v>649</v>
      </c>
      <c r="B132" t="s">
        <v>650</v>
      </c>
      <c r="C132" t="s">
        <v>651</v>
      </c>
      <c r="D132" t="s">
        <v>652</v>
      </c>
      <c r="E132" t="s">
        <v>653</v>
      </c>
      <c r="F132" t="s">
        <v>21</v>
      </c>
      <c r="G132" t="s">
        <v>22</v>
      </c>
      <c r="H132" t="s">
        <v>23</v>
      </c>
      <c r="I132" t="s">
        <v>23</v>
      </c>
      <c r="J132" t="n">
        <v>6.0</v>
      </c>
      <c r="K132" t="n">
        <f>SUM(M132:INDEX(M132:XFD132,1,M3))</f>
        <v>0.0</v>
      </c>
      <c r="L132" s="28"/>
    </row>
    <row r="133">
      <c r="A133" t="s">
        <v>654</v>
      </c>
      <c r="B133" t="s">
        <v>655</v>
      </c>
      <c r="C133" t="s">
        <v>656</v>
      </c>
      <c r="D133" t="s">
        <v>657</v>
      </c>
      <c r="E133" t="s">
        <v>658</v>
      </c>
      <c r="F133" t="s">
        <v>21</v>
      </c>
      <c r="G133" t="s">
        <v>22</v>
      </c>
      <c r="H133" t="s">
        <v>23</v>
      </c>
      <c r="I133" t="s">
        <v>23</v>
      </c>
      <c r="J133" t="n">
        <v>8.0</v>
      </c>
      <c r="K133" t="n">
        <f>SUM(M133:INDEX(M133:XFD133,1,M3))</f>
        <v>0.0</v>
      </c>
      <c r="L133" s="28"/>
    </row>
    <row r="134">
      <c r="A134" t="s">
        <v>659</v>
      </c>
      <c r="B134" t="s">
        <v>660</v>
      </c>
      <c r="C134" t="s">
        <v>661</v>
      </c>
      <c r="D134" t="s">
        <v>662</v>
      </c>
      <c r="E134" t="s">
        <v>663</v>
      </c>
      <c r="F134" t="s">
        <v>21</v>
      </c>
      <c r="G134" t="s">
        <v>22</v>
      </c>
      <c r="H134" t="s">
        <v>23</v>
      </c>
      <c r="I134" t="s">
        <v>23</v>
      </c>
      <c r="J134" t="n">
        <v>8.0</v>
      </c>
      <c r="K134" t="n">
        <f>SUM(M134:INDEX(M134:XFD134,1,M3))</f>
        <v>0.0</v>
      </c>
      <c r="L134" s="28"/>
    </row>
    <row r="135">
      <c r="A135" t="s">
        <v>664</v>
      </c>
      <c r="B135" t="s">
        <v>665</v>
      </c>
      <c r="C135" t="s">
        <v>666</v>
      </c>
      <c r="D135" t="s">
        <v>667</v>
      </c>
      <c r="E135" t="s">
        <v>668</v>
      </c>
      <c r="F135" t="s">
        <v>21</v>
      </c>
      <c r="G135" t="s">
        <v>22</v>
      </c>
      <c r="H135" t="s">
        <v>23</v>
      </c>
      <c r="I135" t="s">
        <v>23</v>
      </c>
      <c r="J135" t="n">
        <v>8.0</v>
      </c>
      <c r="K135" t="n">
        <f>SUM(M135:INDEX(M135:XFD135,1,M3))</f>
        <v>0.0</v>
      </c>
      <c r="L135" s="28"/>
    </row>
    <row r="136">
      <c r="A136" t="s">
        <v>669</v>
      </c>
      <c r="B136" t="s">
        <v>670</v>
      </c>
      <c r="C136" t="s">
        <v>671</v>
      </c>
      <c r="D136" t="s">
        <v>672</v>
      </c>
      <c r="E136" t="s">
        <v>673</v>
      </c>
      <c r="F136" t="s">
        <v>21</v>
      </c>
      <c r="G136" t="s">
        <v>22</v>
      </c>
      <c r="H136" t="s">
        <v>23</v>
      </c>
      <c r="I136" t="s">
        <v>23</v>
      </c>
      <c r="J136" t="n">
        <v>10.0</v>
      </c>
      <c r="K136" t="n">
        <f>SUM(M136:INDEX(M136:XFD136,1,M3))</f>
        <v>0.0</v>
      </c>
      <c r="L136" s="28"/>
    </row>
    <row r="137">
      <c r="A137" t="s">
        <v>674</v>
      </c>
      <c r="B137" t="s">
        <v>675</v>
      </c>
      <c r="C137" t="s">
        <v>676</v>
      </c>
      <c r="D137" t="s">
        <v>677</v>
      </c>
      <c r="E137" t="s">
        <v>678</v>
      </c>
      <c r="F137" t="s">
        <v>21</v>
      </c>
      <c r="G137" t="s">
        <v>22</v>
      </c>
      <c r="H137" t="s">
        <v>23</v>
      </c>
      <c r="I137" t="s">
        <v>23</v>
      </c>
      <c r="J137" t="n">
        <v>1.0</v>
      </c>
      <c r="K137" t="n">
        <f>SUM(M137:INDEX(M137:XFD137,1,M3))</f>
        <v>0.0</v>
      </c>
      <c r="L137" s="28"/>
    </row>
    <row r="138">
      <c r="A138" t="s">
        <v>679</v>
      </c>
      <c r="B138" t="s">
        <v>680</v>
      </c>
      <c r="C138" t="s">
        <v>681</v>
      </c>
      <c r="D138" t="s">
        <v>682</v>
      </c>
      <c r="E138" t="s">
        <v>683</v>
      </c>
      <c r="F138" t="s">
        <v>21</v>
      </c>
      <c r="G138" t="s">
        <v>22</v>
      </c>
      <c r="H138" t="s">
        <v>23</v>
      </c>
      <c r="I138" t="s">
        <v>23</v>
      </c>
      <c r="J138" t="n">
        <v>10.0</v>
      </c>
      <c r="K138" t="n">
        <f>SUM(M138:INDEX(M138:XFD138,1,M3))</f>
        <v>0.0</v>
      </c>
      <c r="L138" s="28"/>
    </row>
    <row r="139">
      <c r="A139" t="s">
        <v>684</v>
      </c>
      <c r="B139" t="s">
        <v>685</v>
      </c>
      <c r="C139" t="s">
        <v>686</v>
      </c>
      <c r="D139" t="s">
        <v>687</v>
      </c>
      <c r="E139" t="s">
        <v>688</v>
      </c>
      <c r="F139" t="s">
        <v>21</v>
      </c>
      <c r="G139" t="s">
        <v>22</v>
      </c>
      <c r="H139" t="s">
        <v>23</v>
      </c>
      <c r="I139" t="s">
        <v>23</v>
      </c>
      <c r="J139" t="n">
        <v>10.0</v>
      </c>
      <c r="K139" t="n">
        <f>SUM(M139:INDEX(M139:XFD139,1,M3))</f>
        <v>0.0</v>
      </c>
      <c r="L139" s="28"/>
    </row>
    <row r="140">
      <c r="A140" t="s">
        <v>689</v>
      </c>
      <c r="B140" t="s">
        <v>690</v>
      </c>
      <c r="C140" t="s">
        <v>691</v>
      </c>
      <c r="D140" t="s">
        <v>692</v>
      </c>
      <c r="E140" t="s">
        <v>693</v>
      </c>
      <c r="F140" t="s">
        <v>21</v>
      </c>
      <c r="G140" t="s">
        <v>22</v>
      </c>
      <c r="H140" t="s">
        <v>23</v>
      </c>
      <c r="I140" t="s">
        <v>23</v>
      </c>
      <c r="J140" t="n">
        <v>7.0</v>
      </c>
      <c r="K140" t="n">
        <f>SUM(M140:INDEX(M140:XFD140,1,M3))</f>
        <v>0.0</v>
      </c>
      <c r="L140" s="28"/>
    </row>
    <row r="141">
      <c r="A141" t="s">
        <v>694</v>
      </c>
      <c r="B141" t="s">
        <v>695</v>
      </c>
      <c r="C141" t="s">
        <v>696</v>
      </c>
      <c r="D141" t="s">
        <v>697</v>
      </c>
      <c r="E141" t="s">
        <v>698</v>
      </c>
      <c r="F141" t="s">
        <v>21</v>
      </c>
      <c r="G141" t="s">
        <v>22</v>
      </c>
      <c r="H141" t="s">
        <v>23</v>
      </c>
      <c r="I141" t="s">
        <v>23</v>
      </c>
      <c r="J141" t="n">
        <v>2.0</v>
      </c>
      <c r="K141" t="n">
        <f>SUM(M141:INDEX(M141:XFD141,1,M3))</f>
        <v>0.0</v>
      </c>
      <c r="L141" s="28"/>
    </row>
    <row r="142">
      <c r="A142" t="s">
        <v>699</v>
      </c>
      <c r="B142" t="s">
        <v>700</v>
      </c>
      <c r="C142" t="s">
        <v>701</v>
      </c>
      <c r="D142" t="s">
        <v>702</v>
      </c>
      <c r="E142" t="s">
        <v>703</v>
      </c>
      <c r="F142" t="s">
        <v>21</v>
      </c>
      <c r="G142" t="s">
        <v>22</v>
      </c>
      <c r="H142" t="s">
        <v>23</v>
      </c>
      <c r="I142" t="s">
        <v>23</v>
      </c>
      <c r="J142" t="n">
        <v>5.0</v>
      </c>
      <c r="K142" t="n">
        <f>SUM(M142:INDEX(M142:XFD142,1,M3))</f>
        <v>0.0</v>
      </c>
      <c r="L142" s="28"/>
    </row>
    <row r="143">
      <c r="A143" t="s">
        <v>704</v>
      </c>
      <c r="B143" t="s">
        <v>705</v>
      </c>
      <c r="C143" t="s">
        <v>706</v>
      </c>
      <c r="D143" t="s">
        <v>707</v>
      </c>
      <c r="E143" t="s">
        <v>708</v>
      </c>
      <c r="F143" t="s">
        <v>21</v>
      </c>
      <c r="G143" t="s">
        <v>22</v>
      </c>
      <c r="H143" t="s">
        <v>23</v>
      </c>
      <c r="I143" t="s">
        <v>23</v>
      </c>
      <c r="J143" t="n">
        <v>3.0</v>
      </c>
      <c r="K143" t="n">
        <f>SUM(M143:INDEX(M143:XFD143,1,M3))</f>
        <v>0.0</v>
      </c>
      <c r="L143" s="28"/>
    </row>
    <row r="144" ht="8.0" customHeight="true">
      <c r="A144" s="28"/>
      <c r="B144" s="28"/>
      <c r="C144" s="28"/>
      <c r="D144" s="28"/>
      <c r="E144" s="28"/>
      <c r="F144" s="28"/>
      <c r="G144" s="28"/>
      <c r="H144" s="28"/>
      <c r="I144" s="28"/>
      <c r="J144" s="28"/>
      <c r="K144" s="28"/>
      <c r="L144" s="28"/>
      <c r="M144" s="28"/>
      <c r="N144" s="28"/>
      <c r="O144" s="28"/>
      <c r="P144" s="28"/>
      <c r="Q144" s="28"/>
      <c r="R144" s="28"/>
      <c r="S144" s="28"/>
      <c r="T144" s="28"/>
      <c r="U144" s="28"/>
      <c r="V144" s="28"/>
      <c r="W144" s="28"/>
      <c r="X144" s="28"/>
      <c r="Y144" s="28"/>
      <c r="Z144" s="28"/>
      <c r="AA144" s="28"/>
      <c r="AB144" s="28"/>
      <c r="AC144" s="28"/>
      <c r="AD144" s="28"/>
      <c r="AE144" s="28"/>
      <c r="AF144" s="28"/>
      <c r="AG144" s="28"/>
      <c r="AH144" s="28"/>
      <c r="AI144" s="28"/>
      <c r="AJ144" s="28"/>
      <c r="AK144" s="28"/>
      <c r="AL144" s="28"/>
      <c r="AM144" s="28"/>
      <c r="AN144" s="28"/>
      <c r="AO144" s="28"/>
      <c r="AP144" s="28"/>
    </row>
    <row r="145">
      <c r="A145" t="s" s="32">
        <v>709</v>
      </c>
      <c r="B145" s="33"/>
      <c r="C145" s="34"/>
      <c r="D145" s="35"/>
      <c r="E145" s="36"/>
      <c r="F145" s="37"/>
      <c r="G145" s="38"/>
      <c r="H145" s="39"/>
      <c r="I145" s="40"/>
      <c r="J145" s="41"/>
      <c r="K145" s="42"/>
      <c r="L145" s="43"/>
      <c r="M145" t="n" s="44">
        <f>IF(M3&gt;=1,"P2 - B1","")</f>
        <v>0.0</v>
      </c>
      <c r="N145" t="n" s="45">
        <f>IF(M3&gt;=2,"P2 - B2","")</f>
        <v>0.0</v>
      </c>
      <c r="O145" t="n" s="46">
        <f>IF(M3&gt;=3,"P2 - B3","")</f>
        <v>0.0</v>
      </c>
      <c r="P145" t="n" s="47">
        <f>IF(M3&gt;=4,"P2 - B4","")</f>
        <v>0.0</v>
      </c>
      <c r="Q145" t="n" s="48">
        <f>IF(M3&gt;=5,"P2 - B5","")</f>
        <v>0.0</v>
      </c>
      <c r="R145" t="n" s="49">
        <f>IF(M3&gt;=6,"P2 - B6","")</f>
        <v>0.0</v>
      </c>
      <c r="S145" t="n" s="50">
        <f>IF(M3&gt;=7,"P2 - B7","")</f>
        <v>0.0</v>
      </c>
      <c r="T145" t="n" s="51">
        <f>IF(M3&gt;=8,"P2 - B8","")</f>
        <v>0.0</v>
      </c>
      <c r="U145" t="n" s="52">
        <f>IF(M3&gt;=9,"P2 - B9","")</f>
        <v>0.0</v>
      </c>
      <c r="V145" t="n" s="53">
        <f>IF(M3&gt;=10,"P2 - B10","")</f>
        <v>0.0</v>
      </c>
      <c r="W145" t="n" s="54">
        <f>IF(M3&gt;=11,"P2 - B11","")</f>
        <v>0.0</v>
      </c>
      <c r="X145" t="n" s="55">
        <f>IF(M3&gt;=12,"P2 - B12","")</f>
        <v>0.0</v>
      </c>
      <c r="Y145" t="n" s="56">
        <f>IF(M3&gt;=13,"P2 - B13","")</f>
        <v>0.0</v>
      </c>
      <c r="Z145" t="n" s="57">
        <f>IF(M3&gt;=14,"P2 - B14","")</f>
        <v>0.0</v>
      </c>
      <c r="AA145" t="n" s="58">
        <f>IF(M3&gt;=15,"P2 - B15","")</f>
        <v>0.0</v>
      </c>
      <c r="AB145" t="n" s="59">
        <f>IF(M3&gt;=16,"P2 - B16","")</f>
        <v>0.0</v>
      </c>
      <c r="AC145" t="n" s="60">
        <f>IF(M3&gt;=17,"P2 - B17","")</f>
        <v>0.0</v>
      </c>
      <c r="AD145" t="n" s="61">
        <f>IF(M3&gt;=18,"P2 - B18","")</f>
        <v>0.0</v>
      </c>
      <c r="AE145" t="n" s="62">
        <f>IF(M3&gt;=19,"P2 - B19","")</f>
        <v>0.0</v>
      </c>
      <c r="AF145" t="n" s="63">
        <f>IF(M3&gt;=20,"P2 - B20","")</f>
        <v>0.0</v>
      </c>
      <c r="AG145" t="n" s="64">
        <f>IF(M3&gt;=21,"P2 - B21","")</f>
        <v>0.0</v>
      </c>
      <c r="AH145" t="n" s="65">
        <f>IF(M3&gt;=22,"P2 - B22","")</f>
        <v>0.0</v>
      </c>
      <c r="AI145" t="n" s="66">
        <f>IF(M3&gt;=23,"P2 - B23","")</f>
        <v>0.0</v>
      </c>
      <c r="AJ145" t="n" s="67">
        <f>IF(M3&gt;=24,"P2 - B24","")</f>
        <v>0.0</v>
      </c>
      <c r="AK145" t="n" s="68">
        <f>IF(M3&gt;=25,"P2 - B25","")</f>
        <v>0.0</v>
      </c>
      <c r="AL145" t="n" s="69">
        <f>IF(M3&gt;=26,"P2 - B26","")</f>
        <v>0.0</v>
      </c>
      <c r="AM145" t="n" s="70">
        <f>IF(M3&gt;=27,"P2 - B27","")</f>
        <v>0.0</v>
      </c>
      <c r="AN145" t="n" s="71">
        <f>IF(M3&gt;=28,"P2 - B28","")</f>
        <v>0.0</v>
      </c>
      <c r="AO145" t="n" s="72">
        <f>IF(M3&gt;=29,"P2 - B29","")</f>
        <v>0.0</v>
      </c>
      <c r="AP145" t="n" s="73">
        <f>IF(M3&gt;=30,"P2 - B30","")</f>
        <v>0.0</v>
      </c>
    </row>
    <row r="146">
      <c r="A146" t="s" s="75">
        <v>710</v>
      </c>
      <c r="B146" s="76"/>
      <c r="C146" s="77"/>
      <c r="D146" s="78"/>
      <c r="E146" s="79"/>
      <c r="F146" s="80"/>
      <c r="G146" s="81"/>
      <c r="H146" s="82"/>
      <c r="I146" s="83"/>
      <c r="J146" s="84"/>
      <c r="K146" s="85"/>
      <c r="L146" s="86"/>
    </row>
    <row r="147">
      <c r="A147" t="s" s="88">
        <v>711</v>
      </c>
      <c r="B147" s="89"/>
      <c r="C147" s="90"/>
      <c r="D147" s="91"/>
      <c r="E147" s="92"/>
      <c r="F147" s="93"/>
      <c r="G147" s="94"/>
      <c r="H147" s="95"/>
      <c r="I147" s="96"/>
      <c r="J147" s="97"/>
      <c r="K147" s="98"/>
      <c r="L147" s="99"/>
    </row>
    <row r="148">
      <c r="A148" t="s" s="101">
        <v>712</v>
      </c>
      <c r="B148" s="102"/>
      <c r="C148" s="103"/>
      <c r="D148" s="104"/>
      <c r="E148" s="105"/>
      <c r="F148" s="106"/>
      <c r="G148" s="107"/>
      <c r="H148" s="108"/>
      <c r="I148" s="109"/>
      <c r="J148" s="110"/>
      <c r="K148" s="111"/>
      <c r="L148" s="112"/>
    </row>
    <row r="149">
      <c r="A149" t="s" s="114">
        <v>713</v>
      </c>
      <c r="B149" s="115"/>
      <c r="C149" s="116"/>
      <c r="D149" s="117"/>
      <c r="E149" s="118"/>
      <c r="F149" s="119"/>
      <c r="G149" s="120"/>
      <c r="H149" s="121"/>
      <c r="I149" s="122"/>
      <c r="J149" s="123"/>
      <c r="K149" s="124"/>
      <c r="L149" s="125"/>
    </row>
    <row r="150" ht="8.0" customHeight="true">
      <c r="A150" s="28"/>
      <c r="B150" s="28"/>
      <c r="C150" s="28"/>
      <c r="D150" s="28"/>
      <c r="E150" s="28"/>
      <c r="F150" s="28"/>
      <c r="G150" s="28"/>
      <c r="H150" s="28"/>
      <c r="I150" s="28"/>
      <c r="J150" s="28"/>
      <c r="K150" s="28"/>
      <c r="L150" s="28"/>
      <c r="M150" s="28"/>
      <c r="N150" s="28"/>
      <c r="O150" s="28"/>
      <c r="P150" s="28"/>
      <c r="Q150" s="28"/>
      <c r="R150" s="28"/>
      <c r="S150" s="28"/>
      <c r="T150" s="28"/>
      <c r="U150" s="28"/>
      <c r="V150" s="28"/>
      <c r="W150" s="28"/>
      <c r="X150" s="28"/>
      <c r="Y150" s="28"/>
      <c r="Z150" s="28"/>
      <c r="AA150" s="28"/>
      <c r="AB150" s="28"/>
      <c r="AC150" s="28"/>
      <c r="AD150" s="28"/>
      <c r="AE150" s="28"/>
      <c r="AF150" s="28"/>
      <c r="AG150" s="28"/>
      <c r="AH150" s="28"/>
      <c r="AI150" s="28"/>
      <c r="AJ150" s="28"/>
      <c r="AK150" s="28"/>
      <c r="AL150" s="28"/>
      <c r="AM150" s="28"/>
      <c r="AN150" s="28"/>
      <c r="AO150" s="28"/>
      <c r="AP150" s="28"/>
    </row>
    <row r="151"/>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144:AP144"/>
    <mergeCell ref="A145:L145"/>
    <mergeCell ref="A146:L146"/>
    <mergeCell ref="A147:L147"/>
    <mergeCell ref="A148:L148"/>
    <mergeCell ref="A149:L149"/>
    <mergeCell ref="A150:AP150"/>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conditionalFormatting sqref="K85">
    <cfRule type="expression" dxfId="79" priority="80">
      <formula>OR((J85 &lt;&gt; K85), (INT(J85) &lt;&gt; J85))</formula>
    </cfRule>
  </conditionalFormatting>
  <conditionalFormatting sqref="K86">
    <cfRule type="expression" dxfId="80" priority="81">
      <formula>OR((J86 &lt;&gt; K86), (INT(J86) &lt;&gt; J86))</formula>
    </cfRule>
  </conditionalFormatting>
  <conditionalFormatting sqref="K87">
    <cfRule type="expression" dxfId="81" priority="82">
      <formula>OR((J87 &lt;&gt; K87), (INT(J87) &lt;&gt; J87))</formula>
    </cfRule>
  </conditionalFormatting>
  <conditionalFormatting sqref="K88">
    <cfRule type="expression" dxfId="82" priority="83">
      <formula>OR((J88 &lt;&gt; K88), (INT(J88) &lt;&gt; J88))</formula>
    </cfRule>
  </conditionalFormatting>
  <conditionalFormatting sqref="K89">
    <cfRule type="expression" dxfId="83" priority="84">
      <formula>OR((J89 &lt;&gt; K89), (INT(J89) &lt;&gt; J89))</formula>
    </cfRule>
  </conditionalFormatting>
  <conditionalFormatting sqref="K90">
    <cfRule type="expression" dxfId="84" priority="85">
      <formula>OR((J90 &lt;&gt; K90), (INT(J90) &lt;&gt; J90))</formula>
    </cfRule>
  </conditionalFormatting>
  <conditionalFormatting sqref="K91">
    <cfRule type="expression" dxfId="85" priority="86">
      <formula>OR((J91 &lt;&gt; K91), (INT(J91) &lt;&gt; J91))</formula>
    </cfRule>
  </conditionalFormatting>
  <conditionalFormatting sqref="K92">
    <cfRule type="expression" dxfId="86" priority="87">
      <formula>OR((J92 &lt;&gt; K92), (INT(J92) &lt;&gt; J92))</formula>
    </cfRule>
  </conditionalFormatting>
  <conditionalFormatting sqref="K93">
    <cfRule type="expression" dxfId="87" priority="88">
      <formula>OR((J93 &lt;&gt; K93), (INT(J93) &lt;&gt; J93))</formula>
    </cfRule>
  </conditionalFormatting>
  <conditionalFormatting sqref="K94">
    <cfRule type="expression" dxfId="88" priority="89">
      <formula>OR((J94 &lt;&gt; K94), (INT(J94) &lt;&gt; J94))</formula>
    </cfRule>
  </conditionalFormatting>
  <conditionalFormatting sqref="K95">
    <cfRule type="expression" dxfId="89" priority="90">
      <formula>OR((J95 &lt;&gt; K95), (INT(J95) &lt;&gt; J95))</formula>
    </cfRule>
  </conditionalFormatting>
  <conditionalFormatting sqref="K96">
    <cfRule type="expression" dxfId="90" priority="91">
      <formula>OR((J96 &lt;&gt; K96), (INT(J96) &lt;&gt; J96))</formula>
    </cfRule>
  </conditionalFormatting>
  <conditionalFormatting sqref="K97">
    <cfRule type="expression" dxfId="91" priority="92">
      <formula>OR((J97 &lt;&gt; K97), (INT(J97) &lt;&gt; J97))</formula>
    </cfRule>
  </conditionalFormatting>
  <conditionalFormatting sqref="K98">
    <cfRule type="expression" dxfId="92" priority="93">
      <formula>OR((J98 &lt;&gt; K98), (INT(J98) &lt;&gt; J98))</formula>
    </cfRule>
  </conditionalFormatting>
  <conditionalFormatting sqref="K99">
    <cfRule type="expression" dxfId="93" priority="94">
      <formula>OR((J99 &lt;&gt; K99), (INT(J99) &lt;&gt; J99))</formula>
    </cfRule>
  </conditionalFormatting>
  <conditionalFormatting sqref="K100">
    <cfRule type="expression" dxfId="94" priority="95">
      <formula>OR((J100 &lt;&gt; K100), (INT(J100) &lt;&gt; J100))</formula>
    </cfRule>
  </conditionalFormatting>
  <conditionalFormatting sqref="K101">
    <cfRule type="expression" dxfId="95" priority="96">
      <formula>OR((J101 &lt;&gt; K101), (INT(J101) &lt;&gt; J101))</formula>
    </cfRule>
  </conditionalFormatting>
  <conditionalFormatting sqref="K102">
    <cfRule type="expression" dxfId="96" priority="97">
      <formula>OR((J102 &lt;&gt; K102), (INT(J102) &lt;&gt; J102))</formula>
    </cfRule>
  </conditionalFormatting>
  <conditionalFormatting sqref="K103">
    <cfRule type="expression" dxfId="97" priority="98">
      <formula>OR((J103 &lt;&gt; K103), (INT(J103) &lt;&gt; J103))</formula>
    </cfRule>
  </conditionalFormatting>
  <conditionalFormatting sqref="K104">
    <cfRule type="expression" dxfId="98" priority="99">
      <formula>OR((J104 &lt;&gt; K104), (INT(J104) &lt;&gt; J104))</formula>
    </cfRule>
  </conditionalFormatting>
  <conditionalFormatting sqref="K105">
    <cfRule type="expression" dxfId="99" priority="100">
      <formula>OR((J105 &lt;&gt; K105), (INT(J105) &lt;&gt; J105))</formula>
    </cfRule>
  </conditionalFormatting>
  <conditionalFormatting sqref="K106">
    <cfRule type="expression" dxfId="100" priority="101">
      <formula>OR((J106 &lt;&gt; K106), (INT(J106) &lt;&gt; J106))</formula>
    </cfRule>
  </conditionalFormatting>
  <conditionalFormatting sqref="K107">
    <cfRule type="expression" dxfId="101" priority="102">
      <formula>OR((J107 &lt;&gt; K107), (INT(J107) &lt;&gt; J107))</formula>
    </cfRule>
  </conditionalFormatting>
  <conditionalFormatting sqref="K108">
    <cfRule type="expression" dxfId="102" priority="103">
      <formula>OR((J108 &lt;&gt; K108), (INT(J108) &lt;&gt; J108))</formula>
    </cfRule>
  </conditionalFormatting>
  <conditionalFormatting sqref="K109">
    <cfRule type="expression" dxfId="103" priority="104">
      <formula>OR((J109 &lt;&gt; K109), (INT(J109) &lt;&gt; J109))</formula>
    </cfRule>
  </conditionalFormatting>
  <conditionalFormatting sqref="K110">
    <cfRule type="expression" dxfId="104" priority="105">
      <formula>OR((J110 &lt;&gt; K110), (INT(J110) &lt;&gt; J110))</formula>
    </cfRule>
  </conditionalFormatting>
  <conditionalFormatting sqref="K111">
    <cfRule type="expression" dxfId="105" priority="106">
      <formula>OR((J111 &lt;&gt; K111), (INT(J111) &lt;&gt; J111))</formula>
    </cfRule>
  </conditionalFormatting>
  <conditionalFormatting sqref="K112">
    <cfRule type="expression" dxfId="106" priority="107">
      <formula>OR((J112 &lt;&gt; K112), (INT(J112) &lt;&gt; J112))</formula>
    </cfRule>
  </conditionalFormatting>
  <conditionalFormatting sqref="K113">
    <cfRule type="expression" dxfId="107" priority="108">
      <formula>OR((J113 &lt;&gt; K113), (INT(J113) &lt;&gt; J113))</formula>
    </cfRule>
  </conditionalFormatting>
  <conditionalFormatting sqref="K114">
    <cfRule type="expression" dxfId="108" priority="109">
      <formula>OR((J114 &lt;&gt; K114), (INT(J114) &lt;&gt; J114))</formula>
    </cfRule>
  </conditionalFormatting>
  <conditionalFormatting sqref="K115">
    <cfRule type="expression" dxfId="109" priority="110">
      <formula>OR((J115 &lt;&gt; K115), (INT(J115) &lt;&gt; J115))</formula>
    </cfRule>
  </conditionalFormatting>
  <conditionalFormatting sqref="K116">
    <cfRule type="expression" dxfId="110" priority="111">
      <formula>OR((J116 &lt;&gt; K116), (INT(J116) &lt;&gt; J116))</formula>
    </cfRule>
  </conditionalFormatting>
  <conditionalFormatting sqref="K117">
    <cfRule type="expression" dxfId="111" priority="112">
      <formula>OR((J117 &lt;&gt; K117), (INT(J117) &lt;&gt; J117))</formula>
    </cfRule>
  </conditionalFormatting>
  <conditionalFormatting sqref="K118">
    <cfRule type="expression" dxfId="112" priority="113">
      <formula>OR((J118 &lt;&gt; K118), (INT(J118) &lt;&gt; J118))</formula>
    </cfRule>
  </conditionalFormatting>
  <conditionalFormatting sqref="K119">
    <cfRule type="expression" dxfId="113" priority="114">
      <formula>OR((J119 &lt;&gt; K119), (INT(J119) &lt;&gt; J119))</formula>
    </cfRule>
  </conditionalFormatting>
  <conditionalFormatting sqref="K120">
    <cfRule type="expression" dxfId="114" priority="115">
      <formula>OR((J120 &lt;&gt; K120), (INT(J120) &lt;&gt; J120))</formula>
    </cfRule>
  </conditionalFormatting>
  <conditionalFormatting sqref="K121">
    <cfRule type="expression" dxfId="115" priority="116">
      <formula>OR((J121 &lt;&gt; K121), (INT(J121) &lt;&gt; J121))</formula>
    </cfRule>
  </conditionalFormatting>
  <conditionalFormatting sqref="K122">
    <cfRule type="expression" dxfId="116" priority="117">
      <formula>OR((J122 &lt;&gt; K122), (INT(J122) &lt;&gt; J122))</formula>
    </cfRule>
  </conditionalFormatting>
  <conditionalFormatting sqref="K123">
    <cfRule type="expression" dxfId="117" priority="118">
      <formula>OR((J123 &lt;&gt; K123), (INT(J123) &lt;&gt; J123))</formula>
    </cfRule>
  </conditionalFormatting>
  <conditionalFormatting sqref="K124">
    <cfRule type="expression" dxfId="118" priority="119">
      <formula>OR((J124 &lt;&gt; K124), (INT(J124) &lt;&gt; J124))</formula>
    </cfRule>
  </conditionalFormatting>
  <conditionalFormatting sqref="K125">
    <cfRule type="expression" dxfId="119" priority="120">
      <formula>OR((J125 &lt;&gt; K125), (INT(J125) &lt;&gt; J125))</formula>
    </cfRule>
  </conditionalFormatting>
  <conditionalFormatting sqref="K126">
    <cfRule type="expression" dxfId="120" priority="121">
      <formula>OR((J126 &lt;&gt; K126), (INT(J126) &lt;&gt; J126))</formula>
    </cfRule>
  </conditionalFormatting>
  <conditionalFormatting sqref="K127">
    <cfRule type="expression" dxfId="121" priority="122">
      <formula>OR((J127 &lt;&gt; K127), (INT(J127) &lt;&gt; J127))</formula>
    </cfRule>
  </conditionalFormatting>
  <conditionalFormatting sqref="K128">
    <cfRule type="expression" dxfId="122" priority="123">
      <formula>OR((J128 &lt;&gt; K128), (INT(J128) &lt;&gt; J128))</formula>
    </cfRule>
  </conditionalFormatting>
  <conditionalFormatting sqref="K129">
    <cfRule type="expression" dxfId="123" priority="124">
      <formula>OR((J129 &lt;&gt; K129), (INT(J129) &lt;&gt; J129))</formula>
    </cfRule>
  </conditionalFormatting>
  <conditionalFormatting sqref="K130">
    <cfRule type="expression" dxfId="124" priority="125">
      <formula>OR((J130 &lt;&gt; K130), (INT(J130) &lt;&gt; J130))</formula>
    </cfRule>
  </conditionalFormatting>
  <conditionalFormatting sqref="K131">
    <cfRule type="expression" dxfId="125" priority="126">
      <formula>OR((J131 &lt;&gt; K131), (INT(J131) &lt;&gt; J131))</formula>
    </cfRule>
  </conditionalFormatting>
  <conditionalFormatting sqref="K132">
    <cfRule type="expression" dxfId="126" priority="127">
      <formula>OR((J132 &lt;&gt; K132), (INT(J132) &lt;&gt; J132))</formula>
    </cfRule>
  </conditionalFormatting>
  <conditionalFormatting sqref="K133">
    <cfRule type="expression" dxfId="127" priority="128">
      <formula>OR((J133 &lt;&gt; K133), (INT(J133) &lt;&gt; J133))</formula>
    </cfRule>
  </conditionalFormatting>
  <conditionalFormatting sqref="K134">
    <cfRule type="expression" dxfId="128" priority="129">
      <formula>OR((J134 &lt;&gt; K134), (INT(J134) &lt;&gt; J134))</formula>
    </cfRule>
  </conditionalFormatting>
  <conditionalFormatting sqref="K135">
    <cfRule type="expression" dxfId="129" priority="130">
      <formula>OR((J135 &lt;&gt; K135), (INT(J135) &lt;&gt; J135))</formula>
    </cfRule>
  </conditionalFormatting>
  <conditionalFormatting sqref="K136">
    <cfRule type="expression" dxfId="130" priority="131">
      <formula>OR((J136 &lt;&gt; K136), (INT(J136) &lt;&gt; J136))</formula>
    </cfRule>
  </conditionalFormatting>
  <conditionalFormatting sqref="K137">
    <cfRule type="expression" dxfId="131" priority="132">
      <formula>OR((J137 &lt;&gt; K137), (INT(J137) &lt;&gt; J137))</formula>
    </cfRule>
  </conditionalFormatting>
  <conditionalFormatting sqref="K138">
    <cfRule type="expression" dxfId="132" priority="133">
      <formula>OR((J138 &lt;&gt; K138), (INT(J138) &lt;&gt; J138))</formula>
    </cfRule>
  </conditionalFormatting>
  <conditionalFormatting sqref="K139">
    <cfRule type="expression" dxfId="133" priority="134">
      <formula>OR((J139 &lt;&gt; K139), (INT(J139) &lt;&gt; J139))</formula>
    </cfRule>
  </conditionalFormatting>
  <conditionalFormatting sqref="K140">
    <cfRule type="expression" dxfId="134" priority="135">
      <formula>OR((J140 &lt;&gt; K140), (INT(J140) &lt;&gt; J140))</formula>
    </cfRule>
  </conditionalFormatting>
  <conditionalFormatting sqref="K141">
    <cfRule type="expression" dxfId="135" priority="136">
      <formula>OR((J141 &lt;&gt; K141), (INT(J141) &lt;&gt; J141))</formula>
    </cfRule>
  </conditionalFormatting>
  <conditionalFormatting sqref="K142">
    <cfRule type="expression" dxfId="136" priority="137">
      <formula>OR((J142 &lt;&gt; K142), (INT(J142) &lt;&gt; J142))</formula>
    </cfRule>
  </conditionalFormatting>
  <conditionalFormatting sqref="K143">
    <cfRule type="expression" dxfId="137" priority="138">
      <formula>OR((J143 &lt;&gt; K143), (INT(J143) &lt;&gt; J143))</formula>
    </cfRule>
  </conditionalFormatting>
  <dataValidations count="3">
    <dataValidation type="whole" operator="between" sqref="M3" allowBlank="true" errorStyle="stop" showErrorMessage="true" errorTitle="Validation error" error="Enter a whole number between 1 and 30">
      <formula1>1</formula1>
      <formula2>30</formula2>
    </dataValidation>
    <dataValidation type="whole" operator="greaterThanOrEqual" sqref="M6:M144 N6:N144 O6:O144 P6:P144 Q6:Q144 R6:R144 S6:S144 T6:T144 U6:U144 V6:V144 W6:W144 X6:X144 Y6:Y144 Z6:Z144 AA6:AA144 AB6:AB144 AC6:AC144 AD6:AD144 AE6:AE144 AF6:AF144 AG6:AG144 AH6:AH144 AI6:AI144 AJ6:AJ144 AK6:AK144 AL6:AL144 AM6:AM144 AN6:AN144 AO6:AO144 AP6:AP144" allowBlank="true" errorStyle="stop" showErrorMessage="true" errorTitle="Validation error" error="Enter a whole number greater than or equal to 0">
      <formula1>0</formula1>
    </dataValidation>
    <dataValidation type="decimal" operator="greaterThan" sqref="M146:M149 N146:N149 O146:O149 P146:P149 Q146:Q149 R146:R149 S146:S149 T146:T149 U146:U149 V146:V149 W146:W149 X146:X149 Y146:Y149 Z146:Z149 AA146:AA149 AB146:AB149 AC146:AC149 AD146:AD149 AE146:AE149 AF146:AF149 AG146:AG149 AH146:AH149 AI146:AI149 AJ146:AJ149 AK146:AK149 AL146:AL149 AM146:AM149 AN146:AN149 AO146:AO149 AP146:AP149"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26">
        <v>714</v>
      </c>
    </row>
    <row r="2">
      <c r="A2" t="s" s="127">
        <v>715</v>
      </c>
    </row>
    <row r="3">
      <c r="A3" t="s" s="128">
        <v>716</v>
      </c>
    </row>
    <row r="4">
      <c r="A4" t="s" s="129">
        <v>717</v>
      </c>
    </row>
    <row r="5">
      <c r="A5" t="s" s="130">
        <v>718</v>
      </c>
    </row>
    <row r="6">
      <c r="A6" t="s" s="131">
        <v>719</v>
      </c>
    </row>
    <row r="7">
      <c r="A7" t="s" s="132">
        <v>720</v>
      </c>
    </row>
    <row r="8">
      <c r="A8" t="s" s="133">
        <v>721</v>
      </c>
    </row>
    <row r="9">
      <c r="A9" t="s" s="134">
        <v>722</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5">
        <v>723</v>
      </c>
      <c r="B1" t="s" s="136">
        <v>724</v>
      </c>
    </row>
    <row r="2">
      <c r="A2" t="s" s="137">
        <v>725</v>
      </c>
      <c r="B2" t="s" s="138">
        <v>726</v>
      </c>
    </row>
    <row r="3">
      <c r="A3" t="s" s="139">
        <v>727</v>
      </c>
      <c r="B3" t="s" s="140">
        <v>728</v>
      </c>
    </row>
    <row r="4">
      <c r="A4" t="s" s="141">
        <v>729</v>
      </c>
      <c r="B4" t="s" s="142">
        <v>730</v>
      </c>
    </row>
    <row r="5">
      <c r="A5" t="s" s="143">
        <v>731</v>
      </c>
      <c r="B5" t="n" s="144">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2025-02-18T06:53:20Z</dcterms:created>
  <dc:creator>Apache POI</dc:creator>
</cp:coreProperties>
</file>