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<sst xmlns="http://schemas.openxmlformats.org/spreadsheetml/2006/main" count="1371" uniqueCount="782">
  <si>
    <t>Provide the box details for this pack group below. Please see the instructions sheet if you have questions.</t>
  </si>
  <si>
    <t>Pack group: 2</t>
  </si>
  <si>
    <t>pgce65c138-0135-48f6-a96d-d1c7c8aafde8</t>
  </si>
  <si>
    <t>Total SKUs: 148 (886 units)</t>
  </si>
  <si>
    <t>Total box count:</t>
  </si>
  <si>
    <t>SKU</t>
  </si>
  <si>
    <t xml:space="preserve">Product title </t>
  </si>
  <si>
    <t>Id</t>
  </si>
  <si>
    <t>ASIN</t>
  </si>
  <si>
    <t>FNSKU</t>
  </si>
  <si>
    <t>Condition</t>
  </si>
  <si>
    <t>Prep type</t>
  </si>
  <si>
    <t>Who preps units?</t>
  </si>
  <si>
    <t>Who labels units?</t>
  </si>
  <si>
    <t>Expected quantity</t>
  </si>
  <si>
    <t>Boxed quantity</t>
  </si>
  <si>
    <t>CA-PlnVNckLgsBlkNw-L</t>
  </si>
  <si>
    <t>Decrum Men Long Sleeve T-Shirts - Plain Black Pullover Jersey Shirt's | [40001014] Black LGS Vneck Plain, L</t>
  </si>
  <si>
    <t>pk037f202d-b8ed-41f6-9362-1c6da7ee5ca1</t>
  </si>
  <si>
    <t>B09Q93SXP5</t>
  </si>
  <si>
    <t>X0034I27K7</t>
  </si>
  <si>
    <t>NewItem</t>
  </si>
  <si>
    <t>Labelling,Poly bagging</t>
  </si>
  <si>
    <t>By seller</t>
  </si>
  <si>
    <t>CA-PlnVNckLgsBlkNw-XL</t>
  </si>
  <si>
    <t>Decrum Black Mens Long Sleeve V-Neck T-Shirt Adult | [40001015] Black LGS Vneck Plain, XL</t>
  </si>
  <si>
    <t>pkedaada10-be2f-4f62-8458-5f2e74b27f08</t>
  </si>
  <si>
    <t>B09MRVHFVG</t>
  </si>
  <si>
    <t>X00339Q8GV</t>
  </si>
  <si>
    <t>CA-PlnVNckLgsBlkNw-XXL</t>
  </si>
  <si>
    <t>Decrum Black Long Sleeve T-Shirts Men - Full Sleeve Henley Style Shirt | [40001016] Black LGS Vneck Plain, XXL</t>
  </si>
  <si>
    <t>pke1b87a01-78b3-4288-a115-8f1150fe918b</t>
  </si>
  <si>
    <t>B09MRV9TVN</t>
  </si>
  <si>
    <t>X00339Q8CZ</t>
  </si>
  <si>
    <t>CA-PlnVNckLgsChGry-L</t>
  </si>
  <si>
    <t>Decrum Mens Long Sleeve Tshirts - Plain Charcoal Grey Pullover Jersey Shirts | [40001054] Charcoal Grey LGS Vneck Plain, L</t>
  </si>
  <si>
    <t>pk09f58566-6d4f-4eee-8518-59ca1f391bc7</t>
  </si>
  <si>
    <t>B092VRH4TM</t>
  </si>
  <si>
    <t>X002VIBVYJ</t>
  </si>
  <si>
    <t>CA-PlnVNckLgsGry-M</t>
  </si>
  <si>
    <t>Decrum Mens Grey Long Sleeve Shirts - Full Sleeve T-Shirt Mens | [40001043] Grey LGS Vneck Plain, M</t>
  </si>
  <si>
    <t>pk4637546b-b9bc-43b1-b04e-150aa2453001</t>
  </si>
  <si>
    <t>B092VSJX82</t>
  </si>
  <si>
    <t>X002VIHRUB</t>
  </si>
  <si>
    <t>CA-PlnVNckLgsNavy-M</t>
  </si>
  <si>
    <t>Decrum Mens Navy Blue Long Sleeve Shirts - Full Sleeve T-Shirt Mens | [40001093] Navy Blue LGS Vneck Plain, M</t>
  </si>
  <si>
    <t>pkf42894c7-697c-4f63-8a63-ba3e392ced6c</t>
  </si>
  <si>
    <t>B092VSCN6W</t>
  </si>
  <si>
    <t>X002VIBVXP</t>
  </si>
  <si>
    <t>CA-PlnVNckLgsNavy-XXL</t>
  </si>
  <si>
    <t>Decrum Navy Blue Long Sleeve Shirt Mens - Full Sleeve Henley Style T-Shirt | [40001096] Navy Blue LGS Vneck Plain, 2XL</t>
  </si>
  <si>
    <t>pk6eda626e-3cde-434f-b28d-c87f161b4b3b</t>
  </si>
  <si>
    <t>B092VRJMYB</t>
  </si>
  <si>
    <t>X002VIHRTR</t>
  </si>
  <si>
    <t>CA-PlnVNckLgsRed-L</t>
  </si>
  <si>
    <t>Decrum Red Mens Long Sleeve Tshirts - Plain Pullover Jersey Shirts | [40001024] Red LGS Vneck Plain, L</t>
  </si>
  <si>
    <t>pk5f9afabb-d2c0-4491-8405-4c79fee11570</t>
  </si>
  <si>
    <t>B092VQWXYH</t>
  </si>
  <si>
    <t>X002VIHRUL</t>
  </si>
  <si>
    <t>CA-PlnVNckLgsRed-M</t>
  </si>
  <si>
    <t>Decrum Mens Red Long Sleeve Shirts - Full Sleeve T-Shirt Mens | [40001023] Red LGS Vneck Plain, M</t>
  </si>
  <si>
    <t>pkff0427e6-612e-40ce-a9c3-354c1e5fcff0</t>
  </si>
  <si>
    <t>B092VSGDL5</t>
  </si>
  <si>
    <t>X002VIFRDF</t>
  </si>
  <si>
    <t>CA-WmnsChGyRglnSHSSlv-S</t>
  </si>
  <si>
    <t>Decrum Grey &amp; Black Raglan Short Sleeve T-Shirt - Baseball Tee for Womens | [40004052] Chrcol &amp; Blk Shs, S</t>
  </si>
  <si>
    <t>pk797da275-204a-40f8-9ce0-157db4ea9199</t>
  </si>
  <si>
    <t>B095Y65K38</t>
  </si>
  <si>
    <t>X002WV9JRV</t>
  </si>
  <si>
    <t>CA-WmnsRedRglnSHSSlv-XL</t>
  </si>
  <si>
    <t>Decrum Red &amp; Black Women Baseball Shirts - Adult Raglan T-Shirt Womens | [40004025] Red &amp; Blk Shs, XL</t>
  </si>
  <si>
    <t>pka8e223f3-166e-4e6d-8cb8-154b61ee9e4d</t>
  </si>
  <si>
    <t>B095Y76D39</t>
  </si>
  <si>
    <t>X002WVA0Z1</t>
  </si>
  <si>
    <t>CA-WmnsRedRglnSHSSlvNw-S</t>
  </si>
  <si>
    <t>Decrum Red and Black Womens Raglan Baseball T-Shirts - Football Sports Jerseys | [40004022] Red and Black, S</t>
  </si>
  <si>
    <t>pk62da2ddf-c2eb-4d8e-8744-3dbc0ab965e9</t>
  </si>
  <si>
    <t>B0B887L4Z1</t>
  </si>
  <si>
    <t>X003C5RFBN</t>
  </si>
  <si>
    <t>CAD-BabyFaceBlkNw-M</t>
  </si>
  <si>
    <t>Decrum Womens Black Maternity T Shirt - Maternity Graphic Tees for Adults | [40022013-AF] Baby Face Black MTS, M</t>
  </si>
  <si>
    <t>pk3043a0ea-cc41-436a-bd88-32d1d45fae4c</t>
  </si>
  <si>
    <t>B0B39CZHJL</t>
  </si>
  <si>
    <t>X0039X13JX</t>
  </si>
  <si>
    <t>CAD-BstAntEvrBlk-M</t>
  </si>
  <si>
    <t>Decrum Black Women Graphic Auntie Tshirt - Bae Shirt Best Aunt Ever | [40021013-AG] BAE Black, M</t>
  </si>
  <si>
    <t>pka05e6c48-9066-4475-999a-76eff65f458f</t>
  </si>
  <si>
    <t>B098JT59Y2</t>
  </si>
  <si>
    <t>X002Y1N6EL</t>
  </si>
  <si>
    <t>CAD-BstAntEvrHtrPnk-2XL</t>
  </si>
  <si>
    <t>Decrum Pink Auntie Tshirts for Women - BAE Best Aunt Ever Shirts | [40021206-AG] BAE Heather Pink, 2XL</t>
  </si>
  <si>
    <t>pk686bb715-c089-4e9a-810d-29db2977f394</t>
  </si>
  <si>
    <t>B0C5CX9XHT</t>
  </si>
  <si>
    <t>X003TO4S67</t>
  </si>
  <si>
    <t>CAD-BstAntEvrRed-M</t>
  </si>
  <si>
    <t>Decrum Red Women Graphic Auntie Tshirt - Bae Shirt Best Aunt Ever | [40021023-AG] BAE Red, M</t>
  </si>
  <si>
    <t>pk2ef6a505-97df-48b9-9105-5abc94217447</t>
  </si>
  <si>
    <t>B098JV7C5Z</t>
  </si>
  <si>
    <t>X002Y1INBH</t>
  </si>
  <si>
    <t>CAD-ComingSoonHtrPnk-M</t>
  </si>
  <si>
    <t>Decrum Pink Maternity Shirts for Women - Pregnancy Shirt | [40022203-AK] Coming Soon Heather Pink SHS, M</t>
  </si>
  <si>
    <t>pkb0ea02ce-3d95-46b3-8416-37b718ea6a4e</t>
  </si>
  <si>
    <t>B0C5SY3F18</t>
  </si>
  <si>
    <t>X003TV9V6H</t>
  </si>
  <si>
    <t>CAD-ComingSoonRed-M</t>
  </si>
  <si>
    <t>Decrum Red Womens Pregnancy Shirt - Maternity Tee Shirts | [40022023-AK] Coming Soon Red, M</t>
  </si>
  <si>
    <t>pk89d17edc-1acc-44dc-b0a7-3d2418cabfe6</t>
  </si>
  <si>
    <t>B098K8DDGQ</t>
  </si>
  <si>
    <t>X002Y1QBKR</t>
  </si>
  <si>
    <t>CAD-GryPlainVarsityNw-2XL</t>
  </si>
  <si>
    <t>Decrum Mens Casual Jacket - High School Varsity Jackets for Men | [40020046] Plain Grey Sleeve, 2XL</t>
  </si>
  <si>
    <t>pk749d8dac-5793-4fd6-a3b3-2f77e3fd6258</t>
  </si>
  <si>
    <t>B0CHFRYHJ6</t>
  </si>
  <si>
    <t>X003YH16HN</t>
  </si>
  <si>
    <t>CAD-Heart&amp;FootHtrPnkSHS-M</t>
  </si>
  <si>
    <t>Decrum Pink Maternity Shirts for Women - Robe Maternité Pregnancy Shirt | [40022203-AM] Heart &amp; Foot Heather Pink MTS, M</t>
  </si>
  <si>
    <t>pk66914e40-3850-491c-a5cc-a11a4e0f9ccd</t>
  </si>
  <si>
    <t>B0C5T112KK</t>
  </si>
  <si>
    <t>X003TVESIX</t>
  </si>
  <si>
    <t>CAD-Heart&amp;FootRedNw-L</t>
  </si>
  <si>
    <t>Red Maternity Graphic Tees - Pregnancy Shirts for Womens | [40022024-AM] Heart &amp; Foot Red LGS, L</t>
  </si>
  <si>
    <t>pkfc81a276-806e-4d88-b927-668bf6efca0d</t>
  </si>
  <si>
    <t>B0B4JMZ2P3</t>
  </si>
  <si>
    <t>X003AFSQLD</t>
  </si>
  <si>
    <t>CAD-HnlyLgsNvyBlu-XL</t>
  </si>
  <si>
    <t>Decrum Men Navy Blue Long Sleeve Shirt Full Sleeve Henley Style | [40005095] Henley, XL</t>
  </si>
  <si>
    <t>pk34a33428-ff5c-4d92-b00d-faf0881dc681</t>
  </si>
  <si>
    <t>B098F8NXMM</t>
  </si>
  <si>
    <t>X002Y0L47D</t>
  </si>
  <si>
    <t>CAD-KickingMeBlk-XL</t>
  </si>
  <si>
    <t>Decrum Black Maternity Graphic Tees - Pregnant Shirts for Women | [40022015-BL] Kicking Me Black, XL</t>
  </si>
  <si>
    <t>pkdfc3b13d-0f06-4bf3-bec9-cb09d37ebc05</t>
  </si>
  <si>
    <t>B098K8SQKL</t>
  </si>
  <si>
    <t>X002Y1QBIJ</t>
  </si>
  <si>
    <t>CAD-KickingMeRed-2XL</t>
  </si>
  <si>
    <t>Decrum Red Maternity Tee Shirts - Funny Maternity Shirts for Women | [40022026-BL] Kicking Me Red,2XL</t>
  </si>
  <si>
    <t>pk8a57244c-27b9-46c8-a8db-5cb85a90a149</t>
  </si>
  <si>
    <t>B098K6Y83H</t>
  </si>
  <si>
    <t>X002Y1UUAT</t>
  </si>
  <si>
    <t>CAD-LGSMVNckSet1-S</t>
  </si>
  <si>
    <t>Decrum Long Sleeve Shirt Men - Full Sleeve T-Shirts Men | [4BUN00042] LGS MenV Set 1, S</t>
  </si>
  <si>
    <t>pk57492965-4739-414f-a6e9-bb28f48bbe56</t>
  </si>
  <si>
    <t>B098F9HCMT</t>
  </si>
  <si>
    <t>X002Y0L1ZN</t>
  </si>
  <si>
    <t>CAD-LGSMnsVNeckSet10-M</t>
  </si>
  <si>
    <t>Decrum V Neck Long Sleeve Mens Tshirts Multipack - Soft Comfortable Full Sleeves Pack of Shirts for Men | [4BUN00103] LGS MensV Set 10, M</t>
  </si>
  <si>
    <t>pk49d0bbbb-c7fa-4818-b2be-f9db83b8b89f</t>
  </si>
  <si>
    <t>B0CV52Z93S</t>
  </si>
  <si>
    <t>X0044M5L1T</t>
  </si>
  <si>
    <t>CAD-LgsRndNckBlk-M</t>
  </si>
  <si>
    <t>Decrum Long Sleeve Black Shirt Full Sleeve Jersey Shirts | [40008013] Black LGS Plain, M</t>
  </si>
  <si>
    <t>pk241689ce-5c60-4060-ac1f-f3c2e7761e07</t>
  </si>
  <si>
    <t>B098HX85NG</t>
  </si>
  <si>
    <t>X002Y1G9NL</t>
  </si>
  <si>
    <t>CAD-LgsRndNckGreen-XL</t>
  </si>
  <si>
    <t>Decrum Green Long Sleeve T Shirt Men Crewneck Full Sleeve | [40008035] Green LGS Plain, XL</t>
  </si>
  <si>
    <t>pk2d09283d-8cd1-4205-afef-cc0eeaf6d48f</t>
  </si>
  <si>
    <t>B0CV5DHSFF</t>
  </si>
  <si>
    <t>X0044M42TL</t>
  </si>
  <si>
    <t>CAD-LgsRndNckNvyBlu-L</t>
  </si>
  <si>
    <t>Decrum Men Navy Blue Long Sleeves T-Shirt Full Sleeves | [40008094] Navy Blue LGS Plain, L</t>
  </si>
  <si>
    <t>pkfaacdc6f-f5a5-4c92-97ed-21bff12f4b94</t>
  </si>
  <si>
    <t>B098J7Y6L7</t>
  </si>
  <si>
    <t>X002Y1GF5X</t>
  </si>
  <si>
    <t>CAD-LgsRndNckNvyBluNw-S</t>
  </si>
  <si>
    <t>Decrum Navy Blue Long Sleeve Shirts - Full Sleeve T Shirt Men | [40008092] Navy Blue LGS Plain, S</t>
  </si>
  <si>
    <t>pkff2ddbb0-415f-4d44-ab82-a3e8c170df49</t>
  </si>
  <si>
    <t>B0BQRKCWGH</t>
  </si>
  <si>
    <t>X003KSWOI1</t>
  </si>
  <si>
    <t>CAD-MLGSRaglanChrcl&amp;Blk-2XL</t>
  </si>
  <si>
    <t>Decrum Grey &amp; Black Soft Cotton Baseball Jersey Long Sleeve Raglan Shirt Men | [40012056] Grey&amp;Blk Rgln Men, 2XL</t>
  </si>
  <si>
    <t>pkcfd9b89b-da9b-476e-ba51-eff59a2ad72c</t>
  </si>
  <si>
    <t>B0D5YLSP39</t>
  </si>
  <si>
    <t>X0049JQH1F</t>
  </si>
  <si>
    <t>CAD-MLGSRaglanChrcl&amp;Blk-S</t>
  </si>
  <si>
    <t>Decrum Grey &amp; Black Soft Cotton Jersey Full Sleeve Raglan Shirts for Men | [40012052] Grey&amp;Blk Rgln Men, S</t>
  </si>
  <si>
    <t>pk5fd98488-6ac7-4624-b537-0cf10c4dd085</t>
  </si>
  <si>
    <t>B0D5YLGG3D</t>
  </si>
  <si>
    <t>X0049JQTJF</t>
  </si>
  <si>
    <t>CAD-MLgsStrpBseblRglnChrGry-M</t>
  </si>
  <si>
    <t>Decrum Charcoal Grey and Black Raglan Shirt Men - Soft Sports Jersey Long Sleeve Baseball Shirts for Men | [40042053] Grey &amp; Black Striped Raglan, M</t>
  </si>
  <si>
    <t>pkc84c5594-cfda-4e76-b3a5-039559334290</t>
  </si>
  <si>
    <t>B0CVN6YCG8</t>
  </si>
  <si>
    <t>X00489CN3H</t>
  </si>
  <si>
    <t>CAD-MLgsStrpBseblRglnGryMlg-L</t>
  </si>
  <si>
    <t>Decrum Milage Grey and Black Raglan Shirt Men - Soft Sports Jersey Long Sleeve Baseball Shirts for Men | [40042074] Grey &amp; Black Striped Raglan, L</t>
  </si>
  <si>
    <t>pk36d9023f-2bb4-4571-a64c-ffdd9c0777a4</t>
  </si>
  <si>
    <t>B0CVN4P1GM</t>
  </si>
  <si>
    <t>X00489CN6J</t>
  </si>
  <si>
    <t>CAD-MLgsStrpBseblRglnGryMlg-XL</t>
  </si>
  <si>
    <t>Decrum Milage Grey and Black Raglan Shirt Men - Soft Sports Jersey Mens Long Sleeve T Shirts | [40042075] Grey &amp; Black Striped Raglan, XL</t>
  </si>
  <si>
    <t>pk664b46f6-6718-4db2-b0dc-158f27e6e642</t>
  </si>
  <si>
    <t>B0CVN6Z43Y</t>
  </si>
  <si>
    <t>X00489CN8R</t>
  </si>
  <si>
    <t>CAD-MLgsStrpBseblRglnHtrGry-L</t>
  </si>
  <si>
    <t>Decrum Heather Grey and Charcoal Raglan Shirt Men - Soft Sports Jersey Long Sleeve Baseball Shirts for Men | [40042044] Grey &amp; Charcoal Striped Raglan, L</t>
  </si>
  <si>
    <t>pkeb1ea05f-b8f6-4b19-9744-9dbd4135d944</t>
  </si>
  <si>
    <t>B0CVN629B1</t>
  </si>
  <si>
    <t>X00489GWTN</t>
  </si>
  <si>
    <t>CAD-MLgsStrpBseblRglnHtrGry-M</t>
  </si>
  <si>
    <t>Decrum Heather Grey and Charcoal Raglan Shirt Men - Soft Sports Jersey Long Sleeve Baseball Shirts for Men | [40042043] Grey &amp; Charcoal Striped Raglan, M</t>
  </si>
  <si>
    <t>pka3bad34e-7574-4fa9-9042-9641ca59da65</t>
  </si>
  <si>
    <t>B0CVN488JW</t>
  </si>
  <si>
    <t>X00489CN5F</t>
  </si>
  <si>
    <t>CAD-MLgsStrpBseblRglnHtrGry-XL</t>
  </si>
  <si>
    <t>Decrum Heather Grey and Charcoal Raglan Shirt Men - Soft Sports Jersey Mens Long Sleeve T Shirts | [40042045] Grey &amp; Charcoal Striped Raglan, XL</t>
  </si>
  <si>
    <t>pka9ca5a7c-4e00-47cb-9d71-8bb402910258</t>
  </si>
  <si>
    <t>B0CVN5WG13</t>
  </si>
  <si>
    <t>X00489GWS9</t>
  </si>
  <si>
    <t>CAD-MLgsStrpBseblRglnMaron-M</t>
  </si>
  <si>
    <t>Decrum Maroon and Black Raglan Shirt Men - Soft Sports Jersey Long Sleeve Baseball Shirts for Men | [40042063] Maroon &amp; Black Striped Raglan, M</t>
  </si>
  <si>
    <t>pkff1ee30b-c41c-4c0d-aefd-7820b811003a</t>
  </si>
  <si>
    <t>B0CVN4996L</t>
  </si>
  <si>
    <t>X00489CN7N</t>
  </si>
  <si>
    <t>CAD-MLgsStrpBseblRglnRed-L</t>
  </si>
  <si>
    <t>Decrum Red and Black Raglan Shirt Men - Soft Sports Jersey Long Sleeve Baseball Shirts for Men | [40042024] Red &amp; Black Striped Raglan, L</t>
  </si>
  <si>
    <t>pk695704bc-0fed-44e2-9574-15c2c9d1160f</t>
  </si>
  <si>
    <t>B0CVN5YG3N</t>
  </si>
  <si>
    <t>X00489ATYH</t>
  </si>
  <si>
    <t>CAD-MLgsStrpBseblRglnWhte-2XL</t>
  </si>
  <si>
    <t>Decrum White and Black Raglan Shirt Men - Soft Sports Jersey Long Sleeve Baseball Shirts for Men | [40129016] White &amp; Black Striped Raglan, 2XL</t>
  </si>
  <si>
    <t>pk77d0c109-2e66-4bbd-b7a9-a2f363cef2c6</t>
  </si>
  <si>
    <t>B0CVN4FM5Y</t>
  </si>
  <si>
    <t>X00489ATVZ</t>
  </si>
  <si>
    <t>CAD-MLgsStrpBseblRglnWhte-L</t>
  </si>
  <si>
    <t>Decrum White and Black Raglan Shirt Men - Soft Sports Jersey Long Sleeve Baseball Shirts for Men | [40129014] White &amp; Black Striped Raglan, L</t>
  </si>
  <si>
    <t>pkcf2781ce-0e58-4e49-ad26-63ae23f40252</t>
  </si>
  <si>
    <t>B0CVN89KRV</t>
  </si>
  <si>
    <t>X00489ATXD</t>
  </si>
  <si>
    <t>CAD-MLgsStrpBseblRglnWhte-M</t>
  </si>
  <si>
    <t>Decrum White and Black Raglan Shirt Men - Soft Sports Jersey Long Sleeve Baseball Shirts for Men | [40129013] White &amp; Black Striped Raglan, M</t>
  </si>
  <si>
    <t>pk0bbc12ee-fde9-4cd1-826c-dffa16e90b05</t>
  </si>
  <si>
    <t>B0CVN3XBHB</t>
  </si>
  <si>
    <t>X00489ATXN</t>
  </si>
  <si>
    <t>CAD-MLgsStrpBseblRglnWhte-XL</t>
  </si>
  <si>
    <t>Decrum White and Black Raglan Shirt Men - Soft Sports Jersey Mens Long Sleeve T Shirts | [40129015] White &amp; Black Striped Raglan, XL</t>
  </si>
  <si>
    <t>pk44b649cf-56ec-4da9-8fc3-c0cb31467c18</t>
  </si>
  <si>
    <t>B0CVN8FQDC</t>
  </si>
  <si>
    <t>X00489ATXX</t>
  </si>
  <si>
    <t>CAD-MLgsTwStpdRngBlkGry-L</t>
  </si>
  <si>
    <t>Decrum Black and Grey Long Sleeve T Shirt - Ringer Tee Men | [40044014] 2 Stripes Black and Grey, L</t>
  </si>
  <si>
    <t>pk99a41d7c-6f6d-4bd1-babc-1ec2d547af6f</t>
  </si>
  <si>
    <t>B0CV5S6N95</t>
  </si>
  <si>
    <t>X0044M8RPL</t>
  </si>
  <si>
    <t>CAD-MLgsTwStpdRngBlkGry-M</t>
  </si>
  <si>
    <t>Decrum Black and Grey Mens Long Sleeve Shirts - Ringer Tees | [40044013] 2 Stripes Black and Grey, M</t>
  </si>
  <si>
    <t>pkedcf224f-6392-4bbd-b4f0-7200d25ec3d3</t>
  </si>
  <si>
    <t>B0CV5PR2CW</t>
  </si>
  <si>
    <t>X0044MC7GL</t>
  </si>
  <si>
    <t>CAD-MLgsTwStpdRngBlkGry-XL</t>
  </si>
  <si>
    <t>Decrum Black and Grey Mens Long Sleeve Shirt - Full Sleeve T-Shirts Men | [40044015] 2 Stripes Black and Grey, XL</t>
  </si>
  <si>
    <t>pk7c6d8e3d-a7ca-4000-81f6-3283d58c9594</t>
  </si>
  <si>
    <t>B0CV5P761T</t>
  </si>
  <si>
    <t>X0044MC685</t>
  </si>
  <si>
    <t>CAD-MLgsTwStpdRngBlkYlo-2XL</t>
  </si>
  <si>
    <t>Decrum Black and Yellow Mens Long Sleeve T Shirts - Ringer Tshirt | [40175016] 2 Stripes Black and Yellow, 2XL</t>
  </si>
  <si>
    <t>pk5b157592-d948-4a5f-85a8-4e33140a7784</t>
  </si>
  <si>
    <t>B0CV5Q44B7</t>
  </si>
  <si>
    <t>X0044MC6MB</t>
  </si>
  <si>
    <t>CAD-MLgsTwStpdRngBlkYlo-L</t>
  </si>
  <si>
    <t>Decrum Black and Yellow Mens Long Sleeve T Shirts - Full Sleeve T Shirts Men | [40175014] 2 Stripes Black and Yellow, L</t>
  </si>
  <si>
    <t>pkad02642b-e367-4414-ae0c-8c99e9814fb6</t>
  </si>
  <si>
    <t>B0CV5Q41JG</t>
  </si>
  <si>
    <t>X0044MC5Z9</t>
  </si>
  <si>
    <t>CAD-MLgsTwStpdRngBlkYlo-M</t>
  </si>
  <si>
    <t>Decrum Black and Yellow Mens Long Sleeve T Shirts - Casual Black T- Shirt | [40175013] 2 Stripes Black and Yellow, M</t>
  </si>
  <si>
    <t>pk0bb977c5-39d8-4fd6-b8fd-b5bb7edf39b7</t>
  </si>
  <si>
    <t>B0CV5Q13M1</t>
  </si>
  <si>
    <t>X0044M919H</t>
  </si>
  <si>
    <t>CAD-MLgsTwStpdRngBlkYlo-XL</t>
  </si>
  <si>
    <t>Decrum Black and Yellow Full Sleeve T-Shirts Men - Ringer Tees | [40175015] 2 Stripes Black and Yellow, XL</t>
  </si>
  <si>
    <t>pkc5b0b1f8-433b-4222-b9e7-6c546b2442e1</t>
  </si>
  <si>
    <t>B0CV5PJXWC</t>
  </si>
  <si>
    <t>X0044MC63F</t>
  </si>
  <si>
    <t>CAD-MLgsTwStpdRngBrwnBlk-L</t>
  </si>
  <si>
    <t>Decrum Brown and Black Mens Long Sleeve T Shirts - Full Sleeve T Shirts Men | [40044194] 2 Stripes Brown and Black, L</t>
  </si>
  <si>
    <t>pk06f07523-2fec-470f-b11c-6e4c279fb3f8</t>
  </si>
  <si>
    <t>B0CV5RH5KL</t>
  </si>
  <si>
    <t>X0044M4QFV</t>
  </si>
  <si>
    <t>CAD-MLgsTwStpdRngBrwnBlk-M</t>
  </si>
  <si>
    <t>Decrum Brown and Black Mens Long Sleeve T Shirts - Casual Brown T- Shirt | [40044193] 2 Stripes Brown and Black, M</t>
  </si>
  <si>
    <t>pk84673004-bf89-431c-b700-45018e4504d2</t>
  </si>
  <si>
    <t>B0CV5RMQ6V</t>
  </si>
  <si>
    <t>X0044M91ID</t>
  </si>
  <si>
    <t>CAD-MLgsTwStpdRngChrclBlk-L</t>
  </si>
  <si>
    <t>Decrum Grey and Black Long Sleeve T Shirt Men - Charcoal Full Sleeve Ringer Tee | [40044054] 2 Stripes Charcoal and Black, L</t>
  </si>
  <si>
    <t>pk33ff1614-ceb0-4e16-b7eb-5a5788ce96b1</t>
  </si>
  <si>
    <t>B0CV5PX9R8</t>
  </si>
  <si>
    <t>X0044M8T0J</t>
  </si>
  <si>
    <t>CAD-MLgsTwStpdRngChrclBlk-S</t>
  </si>
  <si>
    <t>Decrum Charcoal and Black Ringer Long Sleeve Shirt - Full Sleeve T Shirts Men | [40044052] 2 Stripes Charcoal and Black, S</t>
  </si>
  <si>
    <t>pk473860b4-35c3-4456-a204-4f35bcb01349</t>
  </si>
  <si>
    <t>B0CV5QH4XQ</t>
  </si>
  <si>
    <t>X0044MC64T</t>
  </si>
  <si>
    <t>CAD-MLgsTwStpdRngHtrGryBlk-L</t>
  </si>
  <si>
    <t>Decrum Grey Mens Long Sleeve Tshirts - Grey Ringer Tee | [40044044] 2 Stripes Heather Grey and Black, L</t>
  </si>
  <si>
    <t>pk51ca1432-3f8d-408c-90db-d8671d146555</t>
  </si>
  <si>
    <t>B0CV5PF4ND</t>
  </si>
  <si>
    <t>X0044M5ZGZ</t>
  </si>
  <si>
    <t>CAD-MLgsTwStpdRngHtrGryBlk-M</t>
  </si>
  <si>
    <t>Decrum Mens Grey Long Sleeve Shirt - Full Sleeve Crewneck Ringer Style | [40044043] 2 Stripes Heather Grey and Black, M</t>
  </si>
  <si>
    <t>pkda6e451a-8e37-4433-b176-9e7c4be12bbe</t>
  </si>
  <si>
    <t>B0CV5Q2XFT</t>
  </si>
  <si>
    <t>X0044M8S69</t>
  </si>
  <si>
    <t>CAD-MLgsTwStpdRngHtrGryBlk-XL</t>
  </si>
  <si>
    <t>Decrum Grey Long Sleeve T Shirt Men - Long Sleeve Tee Shirts for Men | [40044045] 2 Stripes Heather Grey and Black, XL</t>
  </si>
  <si>
    <t>pkc4bc9784-5d67-401b-bd11-a118ce920969</t>
  </si>
  <si>
    <t>B0CV5R38B6</t>
  </si>
  <si>
    <t>X0044MC62B</t>
  </si>
  <si>
    <t>CAD-MLgsTwStpdRngMaronBlk-M</t>
  </si>
  <si>
    <t>Decrum Maroon and Black Mens Long Sleeve T Shirts - Casual Maroon T- Shirt | [40044063] 2 Stripes Maroon and Black, M</t>
  </si>
  <si>
    <t>pk325a57be-3263-4007-b150-be1a1ea7b3fa</t>
  </si>
  <si>
    <t>B0CV5PRL8M</t>
  </si>
  <si>
    <t>X0044M91SN</t>
  </si>
  <si>
    <t>CAD-MLgsTwStpdRngWiteBlk-XL</t>
  </si>
  <si>
    <t>Decrum White and Black Full Sleeve T-Shirts Men - Ringer Tees | [40044175] 2 Stripes White and Black, XL</t>
  </si>
  <si>
    <t>pk23862397-078a-426e-94db-9d1d27beffef</t>
  </si>
  <si>
    <t>B0CV5Q141X</t>
  </si>
  <si>
    <t>X0044LTGDJ</t>
  </si>
  <si>
    <t>CAD-MYlw&amp;NvyBluPlnVrstyNw-L</t>
  </si>
  <si>
    <t>Decrum Mens Work Jackets - Letterman Baseball Jacket Men | [40039084] Plain Yellow Sleeves, L</t>
  </si>
  <si>
    <t>pk60fb2c42-0db6-44f2-814d-659febe67a7b</t>
  </si>
  <si>
    <t>B0CVF5DHMB</t>
  </si>
  <si>
    <t>X0044PIGIL</t>
  </si>
  <si>
    <t>CAD-MYlw&amp;NvyBluPlnVrstyNw-XL</t>
  </si>
  <si>
    <t>Decrum Mens Letterman Jackets - Trendy Varsity Fleece Jacket Men | [40039085] Plain Yellow Sleeves, XL</t>
  </si>
  <si>
    <t>pkd7672448-88f9-4a2c-ae5b-bce5a13e4a6e</t>
  </si>
  <si>
    <t>B0CVF1HL5R</t>
  </si>
  <si>
    <t>X0044PIDHP</t>
  </si>
  <si>
    <t>CAD-MYlw&amp;RylBluPlnVrsty-XL</t>
  </si>
  <si>
    <t>Decrum Mens Letterman Jackets - Trendy Varsity Fleece Jacket Men | [40040085] Plain Yellow Sleeves, XL</t>
  </si>
  <si>
    <t>pka33d4127-6c2c-464a-b792-59c376d97659</t>
  </si>
  <si>
    <t>B0DNW8V9J6</t>
  </si>
  <si>
    <t>X004H61KSF</t>
  </si>
  <si>
    <t>CAD-MnsLGSVNeckSet14-M</t>
  </si>
  <si>
    <t>Decrum V Neck Long Sleeve Mens Tshirts Multipack - Soft Comfortable Full Sleeves T Shirts for Men Pack | [4BUN00143] LGS MensV Set 14, M</t>
  </si>
  <si>
    <t>pka8dd5f8f-aea4-4470-8577-bd2ded281a3f</t>
  </si>
  <si>
    <t>B0C697PGJW</t>
  </si>
  <si>
    <t>X003U25N85</t>
  </si>
  <si>
    <t>CAD-MnsLGSVNeckSet14-S</t>
  </si>
  <si>
    <t>Decrum V Neck Long Sleeve Mens Tshirts Multipack - Soft Comfortable Full Sleeves T Shirts for Men Pack | [4BUN00142] LGS MensV Set 14, S</t>
  </si>
  <si>
    <t>pk1128ed99-8a7f-4642-bfaf-a57e0ade7ee2</t>
  </si>
  <si>
    <t>B0C6954BV8</t>
  </si>
  <si>
    <t>X003U25LUP</t>
  </si>
  <si>
    <t>CAD-MnsPlnHodVrstyBlk&amp;Gry-L</t>
  </si>
  <si>
    <t>Black And Grey Hooded Varsity Jacket Men - Baseball Bomber Jacket With Hood | [40071044] Plain Grey Sleeve, L</t>
  </si>
  <si>
    <t>pk4b0d1caa-de02-422c-afe6-bf128a419147</t>
  </si>
  <si>
    <t>B0CVL3JQTW</t>
  </si>
  <si>
    <t>X0045PM47T</t>
  </si>
  <si>
    <t>CAD-MnsPlnHodVrstyBlk&amp;Gry-S</t>
  </si>
  <si>
    <t>Black And Grey Hooded Varsity Jacket Men - High School Bomber Jacket Men With Hood | [40071042] Plain Grey Sleeve, S</t>
  </si>
  <si>
    <t>pke64b94ea-3cb0-4282-8d73-5bd72c2ba50c</t>
  </si>
  <si>
    <t>B0CVLC6MPS</t>
  </si>
  <si>
    <t>X0045PO83H</t>
  </si>
  <si>
    <t>CAD-MnsPlnHodVrstyBlk&amp;Gry-XL</t>
  </si>
  <si>
    <t>Black And Grey Hooded Varsity Jacket Men - Casual Jackets For Men With Hood | [40071045] Plain Grey Sleeve, XL</t>
  </si>
  <si>
    <t>pk7d1f2097-637b-46ea-8250-c812bcd9b8ee</t>
  </si>
  <si>
    <t>B0CVL6TFFC</t>
  </si>
  <si>
    <t>X0045PM46Z</t>
  </si>
  <si>
    <t>CAD-MnsPlnHodVrstyBlk&amp;Yelw-XL</t>
  </si>
  <si>
    <t>Black And Yellow Hooded Varsity Jacket Men - Casual Jackets For Men With Hood | [40071085] Plain Yellow Sleeve, XL</t>
  </si>
  <si>
    <t>pka8f69e86-bbaa-4881-8907-ca1f158da7d2</t>
  </si>
  <si>
    <t>B0CVLD1NBH</t>
  </si>
  <si>
    <t>X0045PPAMF</t>
  </si>
  <si>
    <t>CAD-MnsPlnHodVrstyMaron&amp;Wte-2XL</t>
  </si>
  <si>
    <t>Maroon And White Hooded Varsity Jacket Men - High School Bomber Style Baseball Jackets for Men | [40170176] Plain White Sleeve, 2XL</t>
  </si>
  <si>
    <t>pkd1b3b6f6-ba9f-4abc-887a-a4338b4b8900</t>
  </si>
  <si>
    <t>B0CVL75BLY</t>
  </si>
  <si>
    <t>X0045PO82X</t>
  </si>
  <si>
    <t>CAD-MomsFavBlk-2XL</t>
  </si>
  <si>
    <t>Decrum Black Womens Graphic T Shirts - Sarcastic T Shirt - Graphic Tops Women | [40021016-AO] Mom Favrite Black, 2XL</t>
  </si>
  <si>
    <t>pk68d9f086-1244-43a0-96d8-9ef4ca95b7cf</t>
  </si>
  <si>
    <t>B098JK51ZD</t>
  </si>
  <si>
    <t>X002Y1GF0X</t>
  </si>
  <si>
    <t>CAD-MomsFavMnsBlk-M</t>
  </si>
  <si>
    <t>Decrum Man Black Funny T Shirts for Men - Graphic Tees for Men | [40007013-AO] Mom Favrite Mens Black, M</t>
  </si>
  <si>
    <t>pkaa7e0854-c809-481b-b0fc-8a097b01f198</t>
  </si>
  <si>
    <t>B0996679CZ</t>
  </si>
  <si>
    <t>X002YDZ2PZ</t>
  </si>
  <si>
    <t>CAD-MomsFavRed-M</t>
  </si>
  <si>
    <t>Decrum Red Funny Graphic Tees for Women - Graphic Tops Women | [40021023-AO] Mom Favrite Red, M</t>
  </si>
  <si>
    <t>pk647041e2-5b9c-487a-b7ce-e7bada9fd555</t>
  </si>
  <si>
    <t>B098J7B8YD</t>
  </si>
  <si>
    <t>X002Y1A9IH</t>
  </si>
  <si>
    <t>CAD-NwLGSMVNckSet3-M</t>
  </si>
  <si>
    <t>Decrum Mens Long Sleeve Soft Cotton V-Neck T-Shirt Adult | [4BUN00023] LGS MenV Set 3, M</t>
  </si>
  <si>
    <t>pkb1e7a299-07af-4b4f-8444-8cff0802db2e</t>
  </si>
  <si>
    <t>B09NRN6V56</t>
  </si>
  <si>
    <t>X0033SNEC3</t>
  </si>
  <si>
    <t>CAD-PlnVNckLgsBlk-3XL</t>
  </si>
  <si>
    <t>Decrum Black Mens Long Sleeve V-Neck T-Shirt Adult | [40001017] Black LGS Vneck Plain, 3XL</t>
  </si>
  <si>
    <t>pk890ba49a-5ff9-416e-8891-667f38b50a06</t>
  </si>
  <si>
    <t>B0C16YPZZP</t>
  </si>
  <si>
    <t>X003RVX629</t>
  </si>
  <si>
    <t>CAD-PlnVNckLgsBrwn-M</t>
  </si>
  <si>
    <t>Decrum Brown T Shirts for Men - Full Sleeve T Shirts Men V Neck Shirt | [40001193] Brown LGS Vneck Plain, M</t>
  </si>
  <si>
    <t>pk56c735c6-fb82-495f-b5ce-bda88b30f229</t>
  </si>
  <si>
    <t>B0C5HVX69Y</t>
  </si>
  <si>
    <t>X003TQBCTL</t>
  </si>
  <si>
    <t>CAD-PlnVNckLgsDnmBlue-L</t>
  </si>
  <si>
    <t>Blue Mens Long Sleeve Tshirts - V Neck T Shirts Men Playeras De Manga Larga para Hombre | [40001214] Denim Blue LGS Vneck Plain, L</t>
  </si>
  <si>
    <t>pka361e2fe-7ce6-48a2-8fd1-c4a67b70f578</t>
  </si>
  <si>
    <t>B0C5HVQPCD</t>
  </si>
  <si>
    <t>X003TQ4DE7</t>
  </si>
  <si>
    <t>CAD-PlnVNckLgsWhte-S</t>
  </si>
  <si>
    <t>Decrum Long Sleeve White Shirt - Long Sleeve Undershirt Men | [40001172] White LGS Vneck Plain, S</t>
  </si>
  <si>
    <t>pk7e749eb8-e254-490e-ac53-e4608e8128a5</t>
  </si>
  <si>
    <t>B0C5HSVZR1</t>
  </si>
  <si>
    <t>X003TQ7PBZ</t>
  </si>
  <si>
    <t>CAD-RBlu&amp;WhtePlnVrsty-XL</t>
  </si>
  <si>
    <t>Decrum Mens Letterman Jackets - Trendy Varsity Fleece Jacket Men | [40040175] Plain Royal Blue And White, XL</t>
  </si>
  <si>
    <t>pkc7971864-941e-4ae7-9135-b03a3d4cfadc</t>
  </si>
  <si>
    <t>B0CVGT7FQN</t>
  </si>
  <si>
    <t>X0044QTGTD</t>
  </si>
  <si>
    <t>CAD-RaglanLGSMilng-M</t>
  </si>
  <si>
    <t>Decrum Grey &amp; Black Soft Cotton Baseball Shirt Jersey Men Raglan Tee | [40012073] Milage Rgln Men, M</t>
  </si>
  <si>
    <t>pk77a2a96d-8155-4497-b43d-8e3ce4bc7030</t>
  </si>
  <si>
    <t>B098F9RZFN</t>
  </si>
  <si>
    <t>X002Y0L1UX</t>
  </si>
  <si>
    <t>CAD-RaglanLGSRed-M</t>
  </si>
  <si>
    <t>Decrum Red &amp; Black Soft Cotton Baseball Tee Long Sleeve Raglan Shirt Men | [40012023] Red&amp;Blk Rgln Men, M</t>
  </si>
  <si>
    <t>pkc7490176-6cc2-46b0-9039-d743c08f207b</t>
  </si>
  <si>
    <t>B08WCPX6R4</t>
  </si>
  <si>
    <t>X002Y0L1WL</t>
  </si>
  <si>
    <t>CAD-RaglnLGSChrcl&amp;RedNw-L</t>
  </si>
  <si>
    <t>Decrum Gray and Red Raglan Shirt for Mens - Soft Cotton Baseball Shirt Jersey Men Raglan Tee | [40059024] Grey &amp; Red Rgln Men, L</t>
  </si>
  <si>
    <t>pk3270931c-8b6b-4b2e-a129-711044e3207d</t>
  </si>
  <si>
    <t>B0CJ6PVH7D</t>
  </si>
  <si>
    <t>X003YWMNXT</t>
  </si>
  <si>
    <t>CAD-RaglnLGSHthrGry&amp;DBlue-2XL</t>
  </si>
  <si>
    <t>Decrum Soft Cotton Baseball Jersey Long Sleeve Blue Raglan Shirt Men | [40127216] Hethr Grey &amp; Blue Rgln Men, 2XL</t>
  </si>
  <si>
    <t>pk12db771c-1604-4c4f-9acf-56e99482bad6</t>
  </si>
  <si>
    <t>B0DVLGW172</t>
  </si>
  <si>
    <t>X004K10CSB</t>
  </si>
  <si>
    <t>CAD-RaglnLGSHthrGry&amp;DBlue-L</t>
  </si>
  <si>
    <t>Decrum Grey and Blue Soft Cotton Baseball Jersey Full Sleeve Mens Raglan Shirt | [40127214] Hethr Grey &amp; Blue Rgln Men, L</t>
  </si>
  <si>
    <t>pkef414aaf-32cd-4518-aa29-83d2ccdbf8f9</t>
  </si>
  <si>
    <t>B0DVLQF52T</t>
  </si>
  <si>
    <t>X004K14KHF</t>
  </si>
  <si>
    <t>CAD-RaglnLGSHthrGry&amp;DBlue-M</t>
  </si>
  <si>
    <t>Decrum Grey and Blue Baseball Jersey Men - Raglan Long Sleeve Tshirt Mens | [40127213] Hethr Grey &amp; Blue Rgln Men, M</t>
  </si>
  <si>
    <t>pkfb0c38b4-3e12-4bc1-88df-e1ad89bc1d3f</t>
  </si>
  <si>
    <t>B0DVLLT5GD</t>
  </si>
  <si>
    <t>X004K111QN</t>
  </si>
  <si>
    <t>CAD-RaglnLGSHthrGry&amp;DBlue-XL</t>
  </si>
  <si>
    <t>Decrum Grey and Blue Soft Cotton Jersey Long Sleeve Raglan Shirt Men Basebal Tee | [40127215] Hethr Grey &amp; Blue Rgln Men, XL</t>
  </si>
  <si>
    <t>pk295bfeb6-955e-4608-98d7-a5280d18817e</t>
  </si>
  <si>
    <t>B0DVLM9WXS</t>
  </si>
  <si>
    <t>X004K0N3L5</t>
  </si>
  <si>
    <t>CAD-RaglnLGSMaron&amp;Blk-L</t>
  </si>
  <si>
    <t>Decrum Maroon and Black Soft Cotton Baseball Jersey Full Sleeve Mens Raglan Shirt | [40012064] Maroon &amp; Black Rgln, L</t>
  </si>
  <si>
    <t>pk6cad979d-be65-43da-be86-14484bede93d</t>
  </si>
  <si>
    <t>B09JFYR5GX</t>
  </si>
  <si>
    <t>X003MJHKZ5</t>
  </si>
  <si>
    <t>CAD-RaglnLGSMiltGren&amp;Blk-XL</t>
  </si>
  <si>
    <t>Decrum Military Green and Black Soft Cotton Jersey Long Sleeve Raglan Shirt Men Basebal Tee | [40012165] Milt Green &amp; Black Rgln Men, XL</t>
  </si>
  <si>
    <t>pk04abef94-318f-4f9f-ac79-258b64c3e352</t>
  </si>
  <si>
    <t>B0BSFMH3DP</t>
  </si>
  <si>
    <t>X003MJHNMP</t>
  </si>
  <si>
    <t>CAD-RaglnLGSMiltGren&amp;BlkNw-M</t>
  </si>
  <si>
    <t>Decrum Military Green and Black Baseball Jersey Men - Raglan Long Sleeve Tshirt Mens | [40012163] Milt Green &amp; Black Rgln Men, M</t>
  </si>
  <si>
    <t>pkc4c6da2d-a85c-4a1b-8476-28b295e7ea29</t>
  </si>
  <si>
    <t>B0CYGRXVHD</t>
  </si>
  <si>
    <t>X00467E8NJ</t>
  </si>
  <si>
    <t>CAD-WBabyFaceBlkNw-XL</t>
  </si>
  <si>
    <t>Decrum Womens Black Maternity T Shirt - Maternity Graphic Tees for Women | [40022015-AF] Baby Face Black MTS, XL</t>
  </si>
  <si>
    <t>pk29cb64c0-3459-48fe-a2b3-6f22b8cceede</t>
  </si>
  <si>
    <t>B0CVDZP9YJ</t>
  </si>
  <si>
    <t>X0044PCQR3</t>
  </si>
  <si>
    <t>CAD-WBabyMadeMeEatBlkNw-L</t>
  </si>
  <si>
    <t>Decrum Black Maternity Tshirt - Pregnant Shirt for Women | [40022014-AE] Baby Made Me Eat Black MTS, L</t>
  </si>
  <si>
    <t>pk6b3792b0-7bb3-4ef0-b0ec-260b066adf29</t>
  </si>
  <si>
    <t>B0CVDN1VK5</t>
  </si>
  <si>
    <t>X0044P8TOH</t>
  </si>
  <si>
    <t>CAD-WBsblRglnHtrQtr-Strp-L</t>
  </si>
  <si>
    <t>Decrum Heather Gray and Navy Soft Cotton Baseball Striped Jersey 3/4 Sleeve Raglan Shirt Women | [40041044] Heather Gray &amp; Navy Striped Rgln, L</t>
  </si>
  <si>
    <t>pk31ee715a-41d0-4600-8c07-06495fe270af</t>
  </si>
  <si>
    <t>B0C5DG7YG2</t>
  </si>
  <si>
    <t>X003TOND1N</t>
  </si>
  <si>
    <t>CAD-WBsblRglnHtrQtr-Strp-M</t>
  </si>
  <si>
    <t>Decrum Heather Gray and Navy Soft Cotton Jersey 3/4 Sleeve Raglan Striped Shirts for Women | [40041043] Heather Gray &amp; Navy Striped Rgln, M</t>
  </si>
  <si>
    <t>pk15f6a646-ad4b-45ec-93ff-9a568730416f</t>
  </si>
  <si>
    <t>B0C5DG5CCT</t>
  </si>
  <si>
    <t>X003TOR8HX</t>
  </si>
  <si>
    <t>CAD-WBsblRglnHtrQtrStrpNw-XL</t>
  </si>
  <si>
    <t>Decrum Gray and Blue Soft Cotton Jersey 3/4 Sleeve Raglan Striped Shirts for Womens | [40041045] Heather Gray &amp; Navy Striped Rgln, XL</t>
  </si>
  <si>
    <t>pk7750b7a3-db73-4320-a6dc-718dbc50c563</t>
  </si>
  <si>
    <t>B0CXY2K3ZY</t>
  </si>
  <si>
    <t>X0045Y72YZ</t>
  </si>
  <si>
    <t>CAD-WBseblRglnBlackQtr-Strp-2XL</t>
  </si>
  <si>
    <t>Decrum Heather Grey and Black Soft Cotton Striped Jersey 3/4 Sleeve Raglan Shirt Women Basebal Te | [40124016] Heather Grey &amp; Black Rgln, 2XL</t>
  </si>
  <si>
    <t>pk4fd16694-01bd-4d0b-bcb3-ac84f1fa1621</t>
  </si>
  <si>
    <t>B0C5DBLMTZ</t>
  </si>
  <si>
    <t>X003TONBQP</t>
  </si>
  <si>
    <t>CAD-WBseblRglnBlackQtr-Strp-S</t>
  </si>
  <si>
    <t>Decrum Heather Gray and Black Soft Cotton Jersey 3/4 Sleeve Raglan Striped Shirts for Women | [40124012] Heather Grey &amp; Black Rgln, S</t>
  </si>
  <si>
    <t>pk4d083e9f-47dc-4e6e-bd05-ef42c4fd568c</t>
  </si>
  <si>
    <t>B0C5DHZK21</t>
  </si>
  <si>
    <t>X003TOR8G9</t>
  </si>
  <si>
    <t>CAD-WBseblRglnBlackQtr-StrpNw-XL</t>
  </si>
  <si>
    <t>Decrum Gray and Black Soft Cotton Jersey 3/4 Sleeve Raglan Striped Shirts for Women | [40124015] Heather Grey &amp; Black Rgln, XL</t>
  </si>
  <si>
    <t>pk9af3587e-ba99-4c5a-8b54-5671f8a5274e</t>
  </si>
  <si>
    <t>B0CTMVDQJM</t>
  </si>
  <si>
    <t>X0044CJMP5</t>
  </si>
  <si>
    <t>CAD-WBseblRglnMaronQtr-Strp-M</t>
  </si>
  <si>
    <t>Decrum Maroon and Black Soft Casual Cotton Baseball Quarter Jersey 3/4 Sleeve Raglan Striped Baseball Shirts Women | [40041063] Maroon &amp; Black Striped Rgln, M</t>
  </si>
  <si>
    <t>pk00e0a54b-bc1e-4c44-8b7e-d72aeb689914</t>
  </si>
  <si>
    <t>B0C5DGVP9H</t>
  </si>
  <si>
    <t>X003TOR83H</t>
  </si>
  <si>
    <t>CAD-WBseblRglnMaronQtr-StrpNw-2XL</t>
  </si>
  <si>
    <t>Decrum Maroon and Black Soft Cotton Baseball Shirt - Womens Raglan 3/4 Sleeve Shirts for Women | [40041066] Maroon &amp; Black Striped Rgln, 2XL</t>
  </si>
  <si>
    <t>pk6cd90120-9260-4362-8018-d195af51789c</t>
  </si>
  <si>
    <t>B0DMNWBCX5</t>
  </si>
  <si>
    <t>X004GNUGHF</t>
  </si>
  <si>
    <t>CAD-WBseblRglnMaronQtr-StrpNw-XL</t>
  </si>
  <si>
    <t>Decrum Maroon and Black Soft Cotton Baseball Striped Jersey 3/4 Sleeve Raglan Shirt Women | [40041065] Maroon &amp; Black Striped Rgln, XL</t>
  </si>
  <si>
    <t>pk426ef291-f6e9-4bc4-9930-0dab833bd9a8</t>
  </si>
  <si>
    <t>B0CTMY1V1J</t>
  </si>
  <si>
    <t>X0044D6X0V</t>
  </si>
  <si>
    <t>CAD-WBseblRglnWhteQtr-Strp-2XL</t>
  </si>
  <si>
    <t>Decrum White and Black Soft Cotton Striped Jersey - 3/4 Sleeve Raglan Casual Top | [40130016] White and Black Striped Rgln, 2XL</t>
  </si>
  <si>
    <t>pk524026c1-7c35-4166-a929-20279d26c1e5</t>
  </si>
  <si>
    <t>B0CV9Q4JMX</t>
  </si>
  <si>
    <t>X0044OHZBV</t>
  </si>
  <si>
    <t>CAD-WHthPnkRglnQtrSlv-L</t>
  </si>
  <si>
    <t>Decrum Pink and Black Soft Cotton Baseball Jersey 3/4 Sleeve Raglan Shirt Women | [40104014] Pink &amp; Black Raglan, L</t>
  </si>
  <si>
    <t>pk33811eaa-fb16-4a31-8a1a-90af1af958ac</t>
  </si>
  <si>
    <t>B0C5DG4H3Q</t>
  </si>
  <si>
    <t>X003TOWBYD</t>
  </si>
  <si>
    <t>CAD-WHthPnkRglnQtrSlv-M</t>
  </si>
  <si>
    <t>Decrum Pink and Black Soft Cotton Womens Baseball Tee - 3/4 Sleeve Raglan Shirts for Women | [40104013] Pink &amp; Black Raglan, M</t>
  </si>
  <si>
    <t>pk0e6734db-78dd-4a57-b3f4-0b653db28ff0</t>
  </si>
  <si>
    <t>B0C5DH9L6R</t>
  </si>
  <si>
    <t>X003TP2JRL</t>
  </si>
  <si>
    <t>CAD-WHthPnkRglnQtrSlvNw-S</t>
  </si>
  <si>
    <t>Decrum Soft Cotton Jersey 3/4 Sleeve Raglan Shirt Women - Pink and Black Basebal Tee | [40104012] Pink &amp; Black Raglan, S</t>
  </si>
  <si>
    <t>pkdb629049-31dd-45b8-a59b-1aeec6f8e930</t>
  </si>
  <si>
    <t>B0CV4BTMSR</t>
  </si>
  <si>
    <t>X0044KWCEZ</t>
  </si>
  <si>
    <t>CAD-WPlnHodVrstyBlck&amp;Yelw-XL</t>
  </si>
  <si>
    <t>Black And Yellow Hooded Womens Bomber Jacket - Womens Varsity Jacket With Hood | [40115085] Plain Yellow Sleeve, XL</t>
  </si>
  <si>
    <t>pke20a3fdc-f61d-4aa1-a020-fb8f0e5cf228</t>
  </si>
  <si>
    <t>B0CVL9CMTP</t>
  </si>
  <si>
    <t>X00459MW63</t>
  </si>
  <si>
    <t>CAD-WPlnVrstyBlck&amp;Yelw-M</t>
  </si>
  <si>
    <t>Black And Yellow Varsity Jacket Women - Plain Letterman Jacket | [40054083] Plain Yellow Sleeve, M</t>
  </si>
  <si>
    <t>pk374a58d5-0207-48bd-a621-c8211cf197f3</t>
  </si>
  <si>
    <t>B0B5GX2VPT</t>
  </si>
  <si>
    <t>X003Q954I1</t>
  </si>
  <si>
    <t>CAD-WPlnVrstyMaron&amp;Whte-2XL</t>
  </si>
  <si>
    <t>Maroon And White High School Jacket | [40057176] Plain White Sleeve, 2XL</t>
  </si>
  <si>
    <t>pk1ead3429-1db0-4cc1-ab42-5162a79f1440</t>
  </si>
  <si>
    <t>B0B5GX15T6</t>
  </si>
  <si>
    <t>X003QV7H6B</t>
  </si>
  <si>
    <t>CAD-WPlnVrstyMaron&amp;Whte-XL</t>
  </si>
  <si>
    <t>Maroon And White Varsity Bombers Jackets For Women - Fashion Baseball Jacket | [40057175] Plain White Sleeve, XL</t>
  </si>
  <si>
    <t>pk78ea84fe-c1d0-4205-bd14-72229945cbaa</t>
  </si>
  <si>
    <t>B0B5GX2N8G</t>
  </si>
  <si>
    <t>X003QVGRRL</t>
  </si>
  <si>
    <t>CAD-WPlnVrstyPink&amp;Whte-M</t>
  </si>
  <si>
    <t>Decrum Womens Varsity Jacket Pink Base - Baseball Jacket Women | [40118173] Pink &amp; White, M</t>
  </si>
  <si>
    <t>pk2c3b6508-0372-4534-a6bf-10871ea32f3c</t>
  </si>
  <si>
    <t>B0CSPHW53C</t>
  </si>
  <si>
    <t>X0043U2A5R</t>
  </si>
  <si>
    <t>CAD-WPlnVrstyPrpl&amp;Whte-M</t>
  </si>
  <si>
    <t>Purple And White Varsity Bombers Jackets For Women - Fashion Baseball Jacket | [40117173] Plain White Sleeves, M</t>
  </si>
  <si>
    <t>pk14e7f74e-a1b4-4f60-b526-df3be7c28137</t>
  </si>
  <si>
    <t>B0C6DPFWBR</t>
  </si>
  <si>
    <t>X003U3XMV9</t>
  </si>
  <si>
    <t>CAD-WPlnVrstyPrpl&amp;WhteNw-XL</t>
  </si>
  <si>
    <t>Womans Purple And White Varsity - Womens Letterman Style Jacket | [40117175] Plain White Sleeves, XL</t>
  </si>
  <si>
    <t>pk2851e7bb-b8cf-467d-80c9-2a008982e56f</t>
  </si>
  <si>
    <t>B0CSK2DVG4</t>
  </si>
  <si>
    <t>X0043SHPMH</t>
  </si>
  <si>
    <t>CAD-WRglnRdQtrSlveHthrBse-S</t>
  </si>
  <si>
    <t>Decrum Heather Grey and Red Soft Cotton Jersey 3/4 Sleeve Raglan Shirt Women Basebal Tee | [40062022] Heather Gray &amp; Red Raglan, S</t>
  </si>
  <si>
    <t>pk47005010-3101-4f15-945d-27a25fab2fc4</t>
  </si>
  <si>
    <t>B0C5DHN4P1</t>
  </si>
  <si>
    <t>X003TOWD4L</t>
  </si>
  <si>
    <t>CAD-WRglnVNckQtrSlvHGry-M</t>
  </si>
  <si>
    <t>Decrum Grey and Black Soft Cotton Jersey - 3/4 Sleeve Raglan Shirts for Women | [40121013] Heather Grey &amp; Black V Neck Rgln, M</t>
  </si>
  <si>
    <t>pke394671d-78e1-42c3-86c7-8b2ec5054592</t>
  </si>
  <si>
    <t>B0CVBCYXP3</t>
  </si>
  <si>
    <t>X0044OPDN3</t>
  </si>
  <si>
    <t>CAD-WRglnVNckQtrSlvHGry-S</t>
  </si>
  <si>
    <t>Decrum Gray and Black Quarter Sleeve Raglan Shirt Women Baseball Tee - Womens Casual Soft Shirt Comfortable | [40121012] Heather Grey &amp; Black V Neck Rgln, S</t>
  </si>
  <si>
    <t>pk54a15dd7-cdde-4b7c-b2a3-a5200f2e9811</t>
  </si>
  <si>
    <t>B0CVBC26LW</t>
  </si>
  <si>
    <t>X0044OPJQ9</t>
  </si>
  <si>
    <t>CAD-WRglnVNckQtrSlvHGry-XXL</t>
  </si>
  <si>
    <t>Decrum Grey and Black Soft Cotton Baseball Shirts Jersey Womens Raglan - 3/4 Sleeve Shirts for Women | [40121016] Heather Grey &amp; Black V Neck Rgln, 2XL</t>
  </si>
  <si>
    <t>pkd698ba22-011f-42ba-92ab-b07159fe7b4e</t>
  </si>
  <si>
    <t>B0CVBC5685</t>
  </si>
  <si>
    <t>X0044OPKYF</t>
  </si>
  <si>
    <t>CAD-WRglnVNckQtrSlvHGryRd-S</t>
  </si>
  <si>
    <t>Decrum Gray and Red Quarter Sleeve Raglan Shirt Women Baseball Tee - Womens Casual Soft Shirt Comfortable | [40121022] Heather Grey &amp; Red V Neck Rgln, S</t>
  </si>
  <si>
    <t>pkddc86e6a-0949-4392-9b8e-1762f7756307</t>
  </si>
  <si>
    <t>B0CVBCH7QT</t>
  </si>
  <si>
    <t>X0044OPMCZ</t>
  </si>
  <si>
    <t>CAD-WRglnVNckQtrSlvMaron-M</t>
  </si>
  <si>
    <t>Decrum Maroon and Black Soft Cotton Jersey - 3/4 Sleeve Raglan Shirts for Women | [40122013] Maroon &amp; Black V Neck Rgln, M</t>
  </si>
  <si>
    <t>pkccfadbe7-495d-4588-95e3-4eb88c54e138</t>
  </si>
  <si>
    <t>B0CVBD5HS7</t>
  </si>
  <si>
    <t>X0044OP7JN</t>
  </si>
  <si>
    <t>CAD-WRglnVNckQtrSlvMaron-S</t>
  </si>
  <si>
    <t>Decrum Quarter Sleeve Raglan Shirt Women Baseball Tee - Womens Casual Soft Shirt Comfortable | [40122012] Maroon &amp; Black V Neck Rgln, S</t>
  </si>
  <si>
    <t>pkc57adb35-22cf-4f28-a51a-5bb63bfee01b</t>
  </si>
  <si>
    <t>B0CVBB1YR2</t>
  </si>
  <si>
    <t>X0044OP7ED</t>
  </si>
  <si>
    <t>CAD-WRglnVNckQtrSlvMaronNw-L</t>
  </si>
  <si>
    <t>Decrum Maroon and Black Soft Cotton Baseball Shirts - 3/4 Sleeve Raglan Shirt Women | [40122014] Maroon &amp; Black V Neck Rgln, L</t>
  </si>
  <si>
    <t>pk1bf8c12c-01f8-4080-ac88-e687dc3e6a98</t>
  </si>
  <si>
    <t>B0DM98P9QH</t>
  </si>
  <si>
    <t>X004GITR5R</t>
  </si>
  <si>
    <t>CAD-WRglnVNckQtrSlvRed-L</t>
  </si>
  <si>
    <t>Decrum Red and Black Soft Cotton Baseball Jersey - 3/4 Sleeve Raglan Shirt Women | [40123014] Red &amp; Black V Neck Rgln, L</t>
  </si>
  <si>
    <t>pk7b82a8c9-52df-4cb3-b787-25a6c2467898</t>
  </si>
  <si>
    <t>B0CVBC5B68</t>
  </si>
  <si>
    <t>X0044OPKJ5</t>
  </si>
  <si>
    <t>CAD-Wmn5BtnHnlyBlk-2XL</t>
  </si>
  <si>
    <t>Decrum Womens Black Long Sleeved Tshirts Women | [40049016] 5 Button Henley, 2XL</t>
  </si>
  <si>
    <t>pk6139d9f4-9d1a-4969-995c-f44737832737</t>
  </si>
  <si>
    <t>B09VTFVCRK</t>
  </si>
  <si>
    <t>X003TS7Y7D</t>
  </si>
  <si>
    <t>CAD-Wmn5BtnHnlyBlk-L</t>
  </si>
  <si>
    <t>Decrum Womens Henley Tops Long Sleeve - Black Henley T Shirt | [40049014] 5 Button Henley, L</t>
  </si>
  <si>
    <t>pkc9200f56-4df9-4f70-a272-a82423dadcbc</t>
  </si>
  <si>
    <t>B09VTCLMRT</t>
  </si>
  <si>
    <t>X003TSHJ2D</t>
  </si>
  <si>
    <t>CAD-Wmn5BtnHnlyBlk-XL</t>
  </si>
  <si>
    <t>Decrum Women's Henley Tops Long Sleeve Black Shirt Women | [40049015] 5 Button Henley, XL</t>
  </si>
  <si>
    <t>pkdb5efd26-76c7-4dcb-bcae-483171caae05</t>
  </si>
  <si>
    <t>B09VTGHGNP</t>
  </si>
  <si>
    <t>X003TRYGLL</t>
  </si>
  <si>
    <t>CAD-Wmn5BtnHnlyHthPnk-L</t>
  </si>
  <si>
    <t>Decrum Womens Henley Tops Long Sleeve - Pink Henley T Shirt (N) | [40049204] 5 Button Henley, L</t>
  </si>
  <si>
    <t>pkfcb9f0a2-0655-47c6-9cc7-7d142f436d59</t>
  </si>
  <si>
    <t>B0BQRH2MSG</t>
  </si>
  <si>
    <t>X003TS79GT</t>
  </si>
  <si>
    <t>CAD-Wmn5BtnHnlyHthPnk-M</t>
  </si>
  <si>
    <t>Decrum Pink Long Sleeves Shirt Women - Long Sleeve Henley Women (N) | [40049203] 5 Button Henley, M</t>
  </si>
  <si>
    <t>pk75e7c1e5-8fde-47b1-8695-8ac34064375f</t>
  </si>
  <si>
    <t>B0C4381WGJ</t>
  </si>
  <si>
    <t>X003TSD9WR</t>
  </si>
  <si>
    <t>CAD-Wmn5BtnHnlyHthPnk-S</t>
  </si>
  <si>
    <t>Decrum Pink Long Sleeve Henley Shirts for Women - Full Sleeves Henley Shirts Women(N) | [40049202] 5 Button Henley, S</t>
  </si>
  <si>
    <t>pk7a9e174e-ba93-40b7-a56e-cec7438626ea</t>
  </si>
  <si>
    <t>B0BQRHJPMY</t>
  </si>
  <si>
    <t>X003TS2GOT</t>
  </si>
  <si>
    <t>CAD-Wmn5BtnHnlyHthPnk-XL</t>
  </si>
  <si>
    <t>Decrum Women's Henley Tops Long Sleeve Pink Shirt Women(N) | [40049205] 5 Button Henley, XL</t>
  </si>
  <si>
    <t>pk5c57e9ba-8172-4420-9ae2-120f9b4b979e</t>
  </si>
  <si>
    <t>B0BQRHW6HH</t>
  </si>
  <si>
    <t>X003TS79XH</t>
  </si>
  <si>
    <t>CAD-Wmn5BtnHnlyHthPnk-XXL</t>
  </si>
  <si>
    <t>Decrum Womens Pink Long Sleeve Tshirts Women (N) | [40049206] 5 Button Henley, 2XL</t>
  </si>
  <si>
    <t>pk676e2a83-0cac-4099-b4cc-6dd27ccbf000</t>
  </si>
  <si>
    <t>B0C437GTRF</t>
  </si>
  <si>
    <t>X003TS2IWT</t>
  </si>
  <si>
    <t>CAD-Wmn5BtnHnlyPrple-2XL</t>
  </si>
  <si>
    <t>Decrum Womens Dark Purple Long Sleeved Tshirts Women | [40049276] Purple 5 Button Henley, 2XL</t>
  </si>
  <si>
    <t>pkd0be4f56-70e5-4b3d-be42-a3de8fbc502f</t>
  </si>
  <si>
    <t>B0CVB4Y3BX</t>
  </si>
  <si>
    <t>X0044ODVJ1</t>
  </si>
  <si>
    <t>CAD-Wmn5BtnHnlyPrple-L</t>
  </si>
  <si>
    <t>Decrum Womens Henley Tops Long Sleeve - Purple Henley T Shirt | [40049274] Purple 5 Button Henley, L</t>
  </si>
  <si>
    <t>pkec4bf0b6-e81b-4559-bae9-ff287b5fc981</t>
  </si>
  <si>
    <t>B0CVB44YPH</t>
  </si>
  <si>
    <t>X0044OLTAT</t>
  </si>
  <si>
    <t>CAD-Wmn5BtnHnlyPrple-M</t>
  </si>
  <si>
    <t>Decrum Purple Long Sleeve Shirt Women - Long Sleeve Henley Women | [40049273] Purple 5 Button Henley, M</t>
  </si>
  <si>
    <t>pk75f33510-3ce0-40bd-8fa9-b8c81037830c</t>
  </si>
  <si>
    <t>B0CVB4Q68Q</t>
  </si>
  <si>
    <t>X0044OLTC7</t>
  </si>
  <si>
    <t>CAD-Wmn5BtnHnlyPrple-XL</t>
  </si>
  <si>
    <t>Decrum Women's Henley Tops Long Sleeve - Purple Shirt Women | [40049275] Purple 5 Button Henley, XL</t>
  </si>
  <si>
    <t>pkc994444b-f5b4-4f76-b750-b0ae068da470</t>
  </si>
  <si>
    <t>B0CVB4ZBBJ</t>
  </si>
  <si>
    <t>X0044ODTZ7</t>
  </si>
  <si>
    <t>CAD-WmnsBlackRglnQtrSlv-S</t>
  </si>
  <si>
    <t>Decrum Black and Red Soft Cotton Jersey 3/4 Sleeve Raglan Shirt Women Baseball Tee Shirts | [40003012] Black &amp; Red Raglan, S</t>
  </si>
  <si>
    <t>pk4171286f-8e93-4867-b20e-ca91c0515879</t>
  </si>
  <si>
    <t>B0BSFMK83H</t>
  </si>
  <si>
    <t>X003MJRC67</t>
  </si>
  <si>
    <t>CAD-WmnsBlkRglnYlwQtrSlv-L</t>
  </si>
  <si>
    <t>Decrum Black and Yellow Soft Cotton Baseball Jersey 3/4 Sleeve Raglan Womens Tshirts | [40144084] Black &amp; Yellow Raglan, L</t>
  </si>
  <si>
    <t>pk8478adbf-ce9b-48c2-b037-dc847fb9a264</t>
  </si>
  <si>
    <t>B0DVLMTNDZ</t>
  </si>
  <si>
    <t>X004K10WBD</t>
  </si>
  <si>
    <t>CAD-WmnsBlkRglnYlwQtrSlv-S</t>
  </si>
  <si>
    <t>Decrum Black Yellow Soft Cotton Baseball Jersey 3/4 Sleeve Womens Raglan Shirt | [40144082] Black &amp; Yellow Raglan, S</t>
  </si>
  <si>
    <t>pkc969a245-5747-4a16-9745-9743c16e1bc9</t>
  </si>
  <si>
    <t>B0DVLDL3HG</t>
  </si>
  <si>
    <t>X004K12NKL</t>
  </si>
  <si>
    <t>CAD-WmnsHthrBrgndyRglnBlkQtrSlv-2XL</t>
  </si>
  <si>
    <t>Decrum Burgundy and Black Soft Cotton Baseball Shirt Jersey - Womens Raglan 3/4 Sleeve | [40155016] Heather Burgundy &amp; Black Raglan, 2XL</t>
  </si>
  <si>
    <t>pk0bf4d343-4b46-4ac1-bcf3-5de37483ba04</t>
  </si>
  <si>
    <t>B0DVLC2SFN</t>
  </si>
  <si>
    <t>X004K0YC51</t>
  </si>
  <si>
    <t>CAD-WmnsHthrBrgndyRglnBlkQtrSlv-L</t>
  </si>
  <si>
    <t>Decrum Burgundy and Black Soft Cotton Baseball Jersey 3/4 Sleeve Raglan Womens Tshirts | [40155014] Heather Burgundy &amp; Black Raglan, L</t>
  </si>
  <si>
    <t>pkd8cfbcdc-f4c7-4ac8-a802-0e83e41d9962</t>
  </si>
  <si>
    <t>B0DVLKQBK8</t>
  </si>
  <si>
    <t>X004K0ZFUR</t>
  </si>
  <si>
    <t>CAD-WmnsHthrBrgndyRglnBlkQtrSlv-M</t>
  </si>
  <si>
    <t>Decrum Burgundy and Black Soft Cotton Jersey 3/4 Sleeve Raglan Tshirts for Womens | [40155013] Heather Burgundy &amp; Black Raglan, M</t>
  </si>
  <si>
    <t>pk12726458-ad9b-4f11-8de7-67f9e84b9181</t>
  </si>
  <si>
    <t>B0DVLPRZ7L</t>
  </si>
  <si>
    <t>X004K12OFP</t>
  </si>
  <si>
    <t>CAD-WmnsHthrBrgndyRglnBlkQtrSlv-XL</t>
  </si>
  <si>
    <t>Decrum Burgundy Black Soft Cotton Baseball Jersey 3/4 Sleeve Womens Raglan Shirt | [40155015] Heather Burgundy &amp; Black Raglan, XL</t>
  </si>
  <si>
    <t>pk4cab5e6c-2438-4fce-aec1-b6ff49a0327b</t>
  </si>
  <si>
    <t>B0DVLDL43W</t>
  </si>
  <si>
    <t>X004K03OR3</t>
  </si>
  <si>
    <t>CAD-WmnsHthrGyRglnBrbPnkQtrSlv-2XL</t>
  </si>
  <si>
    <t>Decrum Grey and Pink Soft Cotton Baseball Shirt Jersey - Womens Raglan 3/4 Sleeve | [40062286] Heather Grey &amp; Pink Raglan, 2XL</t>
  </si>
  <si>
    <t>pk8d280574-bf6a-48a8-ad44-f967a7fe2986</t>
  </si>
  <si>
    <t>B0DVLRFQR9</t>
  </si>
  <si>
    <t>X004K03OYL</t>
  </si>
  <si>
    <t>CAD-WmnsHthrGyRglnBrbPnkQtrSlv-L</t>
  </si>
  <si>
    <t>Decrum Grey and Pink Soft Cotton Baseball Jersey 3/4 Sleeve Raglan Womens Tshirts | [40062284] Heather Grey &amp; Pink Raglan, L</t>
  </si>
  <si>
    <t>pk77325b21-4bb0-4d32-bcd0-383c138ffcc9</t>
  </si>
  <si>
    <t>B0DVLH2BMR</t>
  </si>
  <si>
    <t>X004K10X17</t>
  </si>
  <si>
    <t>CAD-WmnsHthrGyRglnBrbPnkQtrSlv-M</t>
  </si>
  <si>
    <t>Decrum Grey and Pink Soft Cotton Jersey 3/4 Sleeve Raglan Tshirts for Womens | [40062283] Heather Grey &amp; Pink Raglan, M</t>
  </si>
  <si>
    <t>pk047b5af7-8862-4262-bcd7-c839eb83ce2c</t>
  </si>
  <si>
    <t>B0DVLF867W</t>
  </si>
  <si>
    <t>X004K12O2D</t>
  </si>
  <si>
    <t>CAD-WmnsHthrGyRglnBrbPnkQtrSlv-S</t>
  </si>
  <si>
    <t>Decrum Grey Pink Soft Cotton Baseball Jersey 3/4 Sleeve Womens Raglan Shirt | [40062282] Heather Grey &amp; Pink Raglan, S</t>
  </si>
  <si>
    <t>pk585f50b5-8ea7-4e3f-ac23-36ee202d52f5</t>
  </si>
  <si>
    <t>B0DVL5FVYM</t>
  </si>
  <si>
    <t>X004K12NM9</t>
  </si>
  <si>
    <t>CAD-WmnsHthrGyRglnPrplQtrSlv-2XL</t>
  </si>
  <si>
    <t>Decrum Grey and Purple Soft Cotton Baseball Shirt Jersey - Womens Raglan 3/4 Sleeve | [40062276] Heather Grey &amp; Purple Raglan, 2XL</t>
  </si>
  <si>
    <t>pkb2605f8c-541d-46d2-8908-1ef50fa85687</t>
  </si>
  <si>
    <t>B0DVLN9WPS</t>
  </si>
  <si>
    <t>X004K03OOB</t>
  </si>
  <si>
    <t>CAD-WmnsHthrGyRglnPrplQtrSlv-S</t>
  </si>
  <si>
    <t>Decrum Grey Purple Soft Cotton Baseball Jersey 3/4 Sleeve Womens Raglan Shirt | [40062272] Heather Grey &amp; Purple Raglan, S</t>
  </si>
  <si>
    <t>pk6fd3762a-c7f4-4452-bead-d6f60b8a7142</t>
  </si>
  <si>
    <t>B0DVLLCJ62</t>
  </si>
  <si>
    <t>X004K03PAT</t>
  </si>
  <si>
    <t>CAD-WmnsHthrGyRglnPrplQtrSlv-XL</t>
  </si>
  <si>
    <t>Decrum Grey Purple Soft Cotton Baseball Jersey 3/4 Sleeve Womens Raglan Shirt | [40062275] Heather Grey &amp; Purple Raglan, XL</t>
  </si>
  <si>
    <t>pk70b38100-fbf4-4f50-82d1-53fe6780955f</t>
  </si>
  <si>
    <t>B0DVLWZ9PS</t>
  </si>
  <si>
    <t>X004K0YC65</t>
  </si>
  <si>
    <t>CAD-Ylw&amp;RylBluPlnVrsty-L</t>
  </si>
  <si>
    <t>Decrum Mens Work Jackets - Letterman Baseball Jacket Men | [40040084] Plain Yellow Sleeves, L</t>
  </si>
  <si>
    <t>pkd40f41b9-0622-477a-a6d9-41ba46586a39</t>
  </si>
  <si>
    <t>B098JKZFQY</t>
  </si>
  <si>
    <t>X002Y1J9F1</t>
  </si>
  <si>
    <t>CAD-YlwPlainVarsityNw-M</t>
  </si>
  <si>
    <t>Decrum Mens Bomber Jackets - Casual Varsity Jacket Men | [40020083] Plain Yellow Sleeve, M</t>
  </si>
  <si>
    <t>pk0e5facba-39cf-4536-bfaa-a8008ccab760</t>
  </si>
  <si>
    <t>B0CHFTQVZV</t>
  </si>
  <si>
    <t>X003YH9B7P</t>
  </si>
  <si>
    <t>Name of box</t>
  </si>
  <si>
    <t>Box weight (kg):</t>
  </si>
  <si>
    <t>Box width (cm):</t>
  </si>
  <si>
    <t>Box length (cm):</t>
  </si>
  <si>
    <t>Box height (cm):</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</si>
  <si>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</si>
  <si>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</si>
  <si>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</si>
  <si>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</si>
  <si>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</si>
  <si>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</si>
  <si>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</si>
  <si>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</si>
  <si>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</si>
  <si>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</si>
  <si>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en_CA</t>
  </si>
  <si>
    <t>Weight unit</t>
  </si>
  <si>
    <t>kg</t>
  </si>
  <si>
    <t>Length unit</t>
  </si>
  <si>
    <t>cm</t>
  </si>
  <si>
    <t>Version</t>
  </si>
  <si>
    <t>1.0</t>
  </si>
  <si>
    <t>Number of packing sheets</t>
  </si>
</sst>
</file>

<file path=xl/styles.xml><?xml version="1.0" encoding="utf-8"?>
<styleSheet xmlns="http://schemas.openxmlformats.org/spreadsheetml/2006/main">
  <numFmts count="0"/>
  <fonts count="132">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5">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xf numFmtId="0" fontId="67" fillId="0" borderId="0" xfId="0" applyFont="true"/>
    <xf numFmtId="0" fontId="68" fillId="0" borderId="0" xfId="0" applyFont="true"/>
    <xf numFmtId="0" fontId="69" fillId="0" borderId="0" xfId="0" applyFont="true"/>
    <xf numFmtId="0" fontId="70" fillId="0" borderId="0" xfId="0" applyFont="true"/>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horizontal="right"/>
    </xf>
    <xf numFmtId="0" fontId="119" fillId="0" borderId="0" xfId="0" applyFont="true">
      <alignment horizontal="right"/>
    </xf>
    <xf numFmtId="0" fontId="120" fillId="0" borderId="0" xfId="0" applyFont="true">
      <alignment horizontal="right"/>
    </xf>
    <xf numFmtId="0" fontId="121" fillId="0" borderId="0" xfId="0" applyFont="true">
      <alignment horizontal="right"/>
    </xf>
    <xf numFmtId="0" fontId="122" fillId="0" borderId="0" xfId="0" applyFont="true">
      <alignment horizontal="right"/>
    </xf>
    <xf numFmtId="0" fontId="123" fillId="0" borderId="0" xfId="0" applyFont="true">
      <alignment wrapText="true"/>
    </xf>
    <xf numFmtId="0" fontId="124" fillId="5" borderId="8" xfId="0" applyFill="true" applyBorder="true" applyFont="true">
      <alignment wrapText="true"/>
    </xf>
    <xf numFmtId="0" fontId="125" fillId="0" borderId="8" xfId="0" applyBorder="true" applyFont="true">
      <alignment wrapText="true"/>
    </xf>
    <xf numFmtId="0" fontId="126" fillId="5" borderId="8" xfId="0" applyFill="true" applyBorder="true" applyFont="true">
      <alignment wrapText="true"/>
    </xf>
    <xf numFmtId="0" fontId="127" fillId="0" borderId="8" xfId="0" applyBorder="true" applyFont="true">
      <alignment wrapText="true"/>
    </xf>
    <xf numFmtId="0" fontId="128" fillId="5" borderId="8" xfId="0" applyFill="true" applyBorder="true" applyFont="true">
      <alignment wrapText="true"/>
    </xf>
    <xf numFmtId="0" fontId="129" fillId="0" borderId="8" xfId="0" applyBorder="true" applyFont="true">
      <alignment wrapText="true"/>
    </xf>
    <xf numFmtId="0" fontId="130" fillId="5" borderId="16" xfId="0" applyFill="true" applyBorder="true" applyFont="true">
      <alignment wrapText="true"/>
    </xf>
    <xf numFmtId="0" fontId="131"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48">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P161"/>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 min="38" max="38" width="13.0" customWidth="true" style="30"/>
    <col min="39" max="39" width="13.0" customWidth="true" style="30"/>
    <col min="40" max="40" width="13.0" customWidth="true" style="30"/>
    <col min="41" max="41" width="13.0" customWidth="true" style="30"/>
    <col min="42" max="42"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20.0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c r="AL5" t="n" s="29">
        <f>IF(M3&gt;=26,"Box 26 quantity","")</f>
        <v>0.0</v>
      </c>
      <c r="AM5" t="n" s="29">
        <f>IF(M3&gt;=27,"Box 27 quantity","")</f>
        <v>0.0</v>
      </c>
      <c r="AN5" t="n" s="29">
        <f>IF(M3&gt;=28,"Box 28 quantity","")</f>
        <v>0.0</v>
      </c>
      <c r="AO5" t="n" s="29">
        <f>IF(M3&gt;=29,"Box 29 quantity","")</f>
        <v>0.0</v>
      </c>
      <c r="AP5" t="n" s="29">
        <f>IF(M3&gt;=30,"Box 30 quantity","")</f>
        <v>0.0</v>
      </c>
    </row>
    <row r="6">
      <c r="A6" t="s">
        <v>16</v>
      </c>
      <c r="B6" t="s">
        <v>17</v>
      </c>
      <c r="C6" t="s">
        <v>18</v>
      </c>
      <c r="D6" t="s">
        <v>19</v>
      </c>
      <c r="E6" t="s">
        <v>20</v>
      </c>
      <c r="F6" t="s">
        <v>21</v>
      </c>
      <c r="G6" t="s">
        <v>22</v>
      </c>
      <c r="H6" t="s">
        <v>23</v>
      </c>
      <c r="I6" t="s">
        <v>23</v>
      </c>
      <c r="J6" t="n">
        <v>8.0</v>
      </c>
      <c r="K6" t="n">
        <f>SUM(M6:INDEX(M6:XFD6,1,M3))</f>
        <v>0.0</v>
      </c>
      <c r="L6" s="28"/>
    </row>
    <row r="7">
      <c r="A7" t="s">
        <v>24</v>
      </c>
      <c r="B7" t="s">
        <v>25</v>
      </c>
      <c r="C7" t="s">
        <v>26</v>
      </c>
      <c r="D7" t="s">
        <v>27</v>
      </c>
      <c r="E7" t="s">
        <v>28</v>
      </c>
      <c r="F7" t="s">
        <v>21</v>
      </c>
      <c r="G7" t="s">
        <v>22</v>
      </c>
      <c r="H7" t="s">
        <v>23</v>
      </c>
      <c r="I7" t="s">
        <v>23</v>
      </c>
      <c r="J7" t="n">
        <v>3.0</v>
      </c>
      <c r="K7" t="n">
        <f>SUM(M7:INDEX(M7:XFD7,1,M3))</f>
        <v>0.0</v>
      </c>
      <c r="L7" s="28"/>
    </row>
    <row r="8">
      <c r="A8" t="s">
        <v>29</v>
      </c>
      <c r="B8" t="s">
        <v>30</v>
      </c>
      <c r="C8" t="s">
        <v>31</v>
      </c>
      <c r="D8" t="s">
        <v>32</v>
      </c>
      <c r="E8" t="s">
        <v>33</v>
      </c>
      <c r="F8" t="s">
        <v>21</v>
      </c>
      <c r="G8" t="s">
        <v>22</v>
      </c>
      <c r="H8" t="s">
        <v>23</v>
      </c>
      <c r="I8" t="s">
        <v>23</v>
      </c>
      <c r="J8" t="n">
        <v>7.0</v>
      </c>
      <c r="K8" t="n">
        <f>SUM(M8:INDEX(M8:XFD8,1,M3))</f>
        <v>0.0</v>
      </c>
      <c r="L8" s="28"/>
    </row>
    <row r="9">
      <c r="A9" t="s">
        <v>34</v>
      </c>
      <c r="B9" t="s">
        <v>35</v>
      </c>
      <c r="C9" t="s">
        <v>36</v>
      </c>
      <c r="D9" t="s">
        <v>37</v>
      </c>
      <c r="E9" t="s">
        <v>38</v>
      </c>
      <c r="F9" t="s">
        <v>21</v>
      </c>
      <c r="G9" t="s">
        <v>22</v>
      </c>
      <c r="H9" t="s">
        <v>23</v>
      </c>
      <c r="I9" t="s">
        <v>23</v>
      </c>
      <c r="J9" t="n">
        <v>2.0</v>
      </c>
      <c r="K9" t="n">
        <f>SUM(M9:INDEX(M9:XFD9,1,M3))</f>
        <v>0.0</v>
      </c>
      <c r="L9" s="28"/>
    </row>
    <row r="10">
      <c r="A10" t="s">
        <v>39</v>
      </c>
      <c r="B10" t="s">
        <v>40</v>
      </c>
      <c r="C10" t="s">
        <v>41</v>
      </c>
      <c r="D10" t="s">
        <v>42</v>
      </c>
      <c r="E10" t="s">
        <v>43</v>
      </c>
      <c r="F10" t="s">
        <v>21</v>
      </c>
      <c r="G10" t="s">
        <v>22</v>
      </c>
      <c r="H10" t="s">
        <v>23</v>
      </c>
      <c r="I10" t="s">
        <v>23</v>
      </c>
      <c r="J10" t="n">
        <v>10.0</v>
      </c>
      <c r="K10" t="n">
        <f>SUM(M10:INDEX(M10:XFD10,1,M3))</f>
        <v>0.0</v>
      </c>
      <c r="L10" s="28"/>
    </row>
    <row r="11">
      <c r="A11" t="s">
        <v>44</v>
      </c>
      <c r="B11" t="s">
        <v>45</v>
      </c>
      <c r="C11" t="s">
        <v>46</v>
      </c>
      <c r="D11" t="s">
        <v>47</v>
      </c>
      <c r="E11" t="s">
        <v>48</v>
      </c>
      <c r="F11" t="s">
        <v>21</v>
      </c>
      <c r="G11" t="s">
        <v>22</v>
      </c>
      <c r="H11" t="s">
        <v>23</v>
      </c>
      <c r="I11" t="s">
        <v>23</v>
      </c>
      <c r="J11" t="n">
        <v>12.0</v>
      </c>
      <c r="K11" t="n">
        <f>SUM(M11:INDEX(M11:XFD11,1,M3))</f>
        <v>0.0</v>
      </c>
      <c r="L11" s="28"/>
    </row>
    <row r="12">
      <c r="A12" t="s">
        <v>49</v>
      </c>
      <c r="B12" t="s">
        <v>50</v>
      </c>
      <c r="C12" t="s">
        <v>51</v>
      </c>
      <c r="D12" t="s">
        <v>52</v>
      </c>
      <c r="E12" t="s">
        <v>53</v>
      </c>
      <c r="F12" t="s">
        <v>21</v>
      </c>
      <c r="G12" t="s">
        <v>22</v>
      </c>
      <c r="H12" t="s">
        <v>23</v>
      </c>
      <c r="I12" t="s">
        <v>23</v>
      </c>
      <c r="J12" t="n">
        <v>10.0</v>
      </c>
      <c r="K12" t="n">
        <f>SUM(M12:INDEX(M12:XFD12,1,M3))</f>
        <v>0.0</v>
      </c>
      <c r="L12" s="28"/>
    </row>
    <row r="13">
      <c r="A13" t="s">
        <v>54</v>
      </c>
      <c r="B13" t="s">
        <v>55</v>
      </c>
      <c r="C13" t="s">
        <v>56</v>
      </c>
      <c r="D13" t="s">
        <v>57</v>
      </c>
      <c r="E13" t="s">
        <v>58</v>
      </c>
      <c r="F13" t="s">
        <v>21</v>
      </c>
      <c r="G13" t="s">
        <v>22</v>
      </c>
      <c r="H13" t="s">
        <v>23</v>
      </c>
      <c r="I13" t="s">
        <v>23</v>
      </c>
      <c r="J13" t="n">
        <v>5.0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8.0</v>
      </c>
      <c r="K15" t="n">
        <f>SUM(M15:INDEX(M15:XFD15,1,M3))</f>
        <v>0.0</v>
      </c>
      <c r="L15" s="28"/>
    </row>
    <row r="16">
      <c r="A16" t="s">
        <v>69</v>
      </c>
      <c r="B16" t="s">
        <v>70</v>
      </c>
      <c r="C16" t="s">
        <v>71</v>
      </c>
      <c r="D16" t="s">
        <v>72</v>
      </c>
      <c r="E16" t="s">
        <v>73</v>
      </c>
      <c r="F16" t="s">
        <v>21</v>
      </c>
      <c r="G16" t="s">
        <v>22</v>
      </c>
      <c r="H16" t="s">
        <v>23</v>
      </c>
      <c r="I16" t="s">
        <v>23</v>
      </c>
      <c r="J16" t="n">
        <v>7.0</v>
      </c>
      <c r="K16" t="n">
        <f>SUM(M16:INDEX(M16:XFD16,1,M3))</f>
        <v>0.0</v>
      </c>
      <c r="L16" s="28"/>
    </row>
    <row r="17">
      <c r="A17" t="s">
        <v>74</v>
      </c>
      <c r="B17" t="s">
        <v>75</v>
      </c>
      <c r="C17" t="s">
        <v>76</v>
      </c>
      <c r="D17" t="s">
        <v>77</v>
      </c>
      <c r="E17" t="s">
        <v>78</v>
      </c>
      <c r="F17" t="s">
        <v>21</v>
      </c>
      <c r="G17" t="s">
        <v>22</v>
      </c>
      <c r="H17" t="s">
        <v>23</v>
      </c>
      <c r="I17" t="s">
        <v>23</v>
      </c>
      <c r="J17" t="n">
        <v>1.0</v>
      </c>
      <c r="K17" t="n">
        <f>SUM(M17:INDEX(M17:XFD17,1,M3))</f>
        <v>0.0</v>
      </c>
      <c r="L17" s="28"/>
    </row>
    <row r="18">
      <c r="A18" t="s">
        <v>79</v>
      </c>
      <c r="B18" t="s">
        <v>80</v>
      </c>
      <c r="C18" t="s">
        <v>81</v>
      </c>
      <c r="D18" t="s">
        <v>82</v>
      </c>
      <c r="E18" t="s">
        <v>83</v>
      </c>
      <c r="F18" t="s">
        <v>21</v>
      </c>
      <c r="G18" t="s">
        <v>22</v>
      </c>
      <c r="H18" t="s">
        <v>23</v>
      </c>
      <c r="I18" t="s">
        <v>23</v>
      </c>
      <c r="J18" t="n">
        <v>12.0</v>
      </c>
      <c r="K18" t="n">
        <f>SUM(M18:INDEX(M18:XFD18,1,M3))</f>
        <v>0.0</v>
      </c>
      <c r="L18" s="28"/>
    </row>
    <row r="19">
      <c r="A19" t="s">
        <v>84</v>
      </c>
      <c r="B19" t="s">
        <v>85</v>
      </c>
      <c r="C19" t="s">
        <v>86</v>
      </c>
      <c r="D19" t="s">
        <v>87</v>
      </c>
      <c r="E19" t="s">
        <v>88</v>
      </c>
      <c r="F19" t="s">
        <v>21</v>
      </c>
      <c r="G19" t="s">
        <v>22</v>
      </c>
      <c r="H19" t="s">
        <v>23</v>
      </c>
      <c r="I19" t="s">
        <v>23</v>
      </c>
      <c r="J19" t="n">
        <v>1.0</v>
      </c>
      <c r="K19" t="n">
        <f>SUM(M19:INDEX(M19:XFD19,1,M3))</f>
        <v>0.0</v>
      </c>
      <c r="L19" s="28"/>
    </row>
    <row r="20">
      <c r="A20" t="s">
        <v>89</v>
      </c>
      <c r="B20" t="s">
        <v>90</v>
      </c>
      <c r="C20" t="s">
        <v>91</v>
      </c>
      <c r="D20" t="s">
        <v>92</v>
      </c>
      <c r="E20" t="s">
        <v>93</v>
      </c>
      <c r="F20" t="s">
        <v>21</v>
      </c>
      <c r="G20" t="s">
        <v>22</v>
      </c>
      <c r="H20" t="s">
        <v>23</v>
      </c>
      <c r="I20" t="s">
        <v>23</v>
      </c>
      <c r="J20" t="n">
        <v>1.0</v>
      </c>
      <c r="K20" t="n">
        <f>SUM(M20:INDEX(M20:XFD20,1,M3))</f>
        <v>0.0</v>
      </c>
      <c r="L20" s="28"/>
    </row>
    <row r="21">
      <c r="A21" t="s">
        <v>94</v>
      </c>
      <c r="B21" t="s">
        <v>95</v>
      </c>
      <c r="C21" t="s">
        <v>96</v>
      </c>
      <c r="D21" t="s">
        <v>97</v>
      </c>
      <c r="E21" t="s">
        <v>98</v>
      </c>
      <c r="F21" t="s">
        <v>21</v>
      </c>
      <c r="G21" t="s">
        <v>22</v>
      </c>
      <c r="H21" t="s">
        <v>23</v>
      </c>
      <c r="I21" t="s">
        <v>23</v>
      </c>
      <c r="J21" t="n">
        <v>1.0</v>
      </c>
      <c r="K21" t="n">
        <f>SUM(M21:INDEX(M21:XFD21,1,M3))</f>
        <v>0.0</v>
      </c>
      <c r="L21" s="28"/>
    </row>
    <row r="22">
      <c r="A22" t="s">
        <v>99</v>
      </c>
      <c r="B22" t="s">
        <v>100</v>
      </c>
      <c r="C22" t="s">
        <v>101</v>
      </c>
      <c r="D22" t="s">
        <v>102</v>
      </c>
      <c r="E22" t="s">
        <v>103</v>
      </c>
      <c r="F22" t="s">
        <v>21</v>
      </c>
      <c r="G22" t="s">
        <v>22</v>
      </c>
      <c r="H22" t="s">
        <v>23</v>
      </c>
      <c r="I22" t="s">
        <v>23</v>
      </c>
      <c r="J22" t="n">
        <v>10.0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2.0</v>
      </c>
      <c r="K24" t="n">
        <f>SUM(M24:INDEX(M24:XFD24,1,M3))</f>
        <v>0.0</v>
      </c>
      <c r="L24" s="28"/>
    </row>
    <row r="25">
      <c r="A25" t="s">
        <v>114</v>
      </c>
      <c r="B25" t="s">
        <v>115</v>
      </c>
      <c r="C25" t="s">
        <v>116</v>
      </c>
      <c r="D25" t="s">
        <v>117</v>
      </c>
      <c r="E25" t="s">
        <v>118</v>
      </c>
      <c r="F25" t="s">
        <v>21</v>
      </c>
      <c r="G25" t="s">
        <v>22</v>
      </c>
      <c r="H25" t="s">
        <v>23</v>
      </c>
      <c r="I25" t="s">
        <v>23</v>
      </c>
      <c r="J25" t="n">
        <v>1.0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8.0</v>
      </c>
      <c r="K27" t="n">
        <f>SUM(M27:INDEX(M27:XFD27,1,M3))</f>
        <v>0.0</v>
      </c>
      <c r="L27" s="28"/>
    </row>
    <row r="28">
      <c r="A28" t="s">
        <v>129</v>
      </c>
      <c r="B28" t="s">
        <v>130</v>
      </c>
      <c r="C28" t="s">
        <v>131</v>
      </c>
      <c r="D28" t="s">
        <v>132</v>
      </c>
      <c r="E28" t="s">
        <v>133</v>
      </c>
      <c r="F28" t="s">
        <v>21</v>
      </c>
      <c r="G28" t="s">
        <v>22</v>
      </c>
      <c r="H28" t="s">
        <v>23</v>
      </c>
      <c r="I28" t="s">
        <v>23</v>
      </c>
      <c r="J28" t="n">
        <v>6.0</v>
      </c>
      <c r="K28" t="n">
        <f>SUM(M28:INDEX(M28:XFD28,1,M3))</f>
        <v>0.0</v>
      </c>
      <c r="L28" s="28"/>
    </row>
    <row r="29">
      <c r="A29" t="s">
        <v>134</v>
      </c>
      <c r="B29" t="s">
        <v>135</v>
      </c>
      <c r="C29" t="s">
        <v>136</v>
      </c>
      <c r="D29" t="s">
        <v>137</v>
      </c>
      <c r="E29" t="s">
        <v>138</v>
      </c>
      <c r="F29" t="s">
        <v>21</v>
      </c>
      <c r="G29" t="s">
        <v>22</v>
      </c>
      <c r="H29" t="s">
        <v>23</v>
      </c>
      <c r="I29" t="s">
        <v>23</v>
      </c>
      <c r="J29" t="n">
        <v>2.0</v>
      </c>
      <c r="K29" t="n">
        <f>SUM(M29:INDEX(M29:XFD29,1,M3))</f>
        <v>0.0</v>
      </c>
      <c r="L29" s="28"/>
    </row>
    <row r="30">
      <c r="A30" t="s">
        <v>139</v>
      </c>
      <c r="B30" t="s">
        <v>140</v>
      </c>
      <c r="C30" t="s">
        <v>141</v>
      </c>
      <c r="D30" t="s">
        <v>142</v>
      </c>
      <c r="E30" t="s">
        <v>143</v>
      </c>
      <c r="F30" t="s">
        <v>21</v>
      </c>
      <c r="G30" t="s">
        <v>22</v>
      </c>
      <c r="H30" t="s">
        <v>23</v>
      </c>
      <c r="I30" t="s">
        <v>23</v>
      </c>
      <c r="J30" t="n">
        <v>5.0</v>
      </c>
      <c r="K30" t="n">
        <f>SUM(M30:INDEX(M30:XFD30,1,M3))</f>
        <v>0.0</v>
      </c>
      <c r="L30" s="28"/>
    </row>
    <row r="31">
      <c r="A31" t="s">
        <v>144</v>
      </c>
      <c r="B31" t="s">
        <v>145</v>
      </c>
      <c r="C31" t="s">
        <v>146</v>
      </c>
      <c r="D31" t="s">
        <v>147</v>
      </c>
      <c r="E31" t="s">
        <v>148</v>
      </c>
      <c r="F31" t="s">
        <v>21</v>
      </c>
      <c r="G31" t="s">
        <v>22</v>
      </c>
      <c r="H31" t="s">
        <v>23</v>
      </c>
      <c r="I31" t="s">
        <v>23</v>
      </c>
      <c r="J31" t="n">
        <v>5.0</v>
      </c>
      <c r="K31" t="n">
        <f>SUM(M31:INDEX(M31:XFD31,1,M3))</f>
        <v>0.0</v>
      </c>
      <c r="L31" s="28"/>
    </row>
    <row r="32">
      <c r="A32" t="s">
        <v>149</v>
      </c>
      <c r="B32" t="s">
        <v>150</v>
      </c>
      <c r="C32" t="s">
        <v>151</v>
      </c>
      <c r="D32" t="s">
        <v>152</v>
      </c>
      <c r="E32" t="s">
        <v>153</v>
      </c>
      <c r="F32" t="s">
        <v>21</v>
      </c>
      <c r="G32" t="s">
        <v>22</v>
      </c>
      <c r="H32" t="s">
        <v>23</v>
      </c>
      <c r="I32" t="s">
        <v>23</v>
      </c>
      <c r="J32" t="n">
        <v>2.0</v>
      </c>
      <c r="K32" t="n">
        <f>SUM(M32:INDEX(M32:XFD32,1,M3))</f>
        <v>0.0</v>
      </c>
      <c r="L32" s="28"/>
    </row>
    <row r="33">
      <c r="A33" t="s">
        <v>154</v>
      </c>
      <c r="B33" t="s">
        <v>155</v>
      </c>
      <c r="C33" t="s">
        <v>156</v>
      </c>
      <c r="D33" t="s">
        <v>157</v>
      </c>
      <c r="E33" t="s">
        <v>158</v>
      </c>
      <c r="F33" t="s">
        <v>21</v>
      </c>
      <c r="G33" t="s">
        <v>22</v>
      </c>
      <c r="H33" t="s">
        <v>23</v>
      </c>
      <c r="I33" t="s">
        <v>23</v>
      </c>
      <c r="J33" t="n">
        <v>9.0</v>
      </c>
      <c r="K33" t="n">
        <f>SUM(M33:INDEX(M33:XFD33,1,M3))</f>
        <v>0.0</v>
      </c>
      <c r="L33" s="28"/>
    </row>
    <row r="34">
      <c r="A34" t="s">
        <v>159</v>
      </c>
      <c r="B34" t="s">
        <v>160</v>
      </c>
      <c r="C34" t="s">
        <v>161</v>
      </c>
      <c r="D34" t="s">
        <v>162</v>
      </c>
      <c r="E34" t="s">
        <v>163</v>
      </c>
      <c r="F34" t="s">
        <v>21</v>
      </c>
      <c r="G34" t="s">
        <v>22</v>
      </c>
      <c r="H34" t="s">
        <v>23</v>
      </c>
      <c r="I34" t="s">
        <v>23</v>
      </c>
      <c r="J34" t="n">
        <v>10.0</v>
      </c>
      <c r="K34" t="n">
        <f>SUM(M34:INDEX(M34:XFD34,1,M3))</f>
        <v>0.0</v>
      </c>
      <c r="L34" s="28"/>
    </row>
    <row r="35">
      <c r="A35" t="s">
        <v>164</v>
      </c>
      <c r="B35" t="s">
        <v>165</v>
      </c>
      <c r="C35" t="s">
        <v>166</v>
      </c>
      <c r="D35" t="s">
        <v>167</v>
      </c>
      <c r="E35" t="s">
        <v>168</v>
      </c>
      <c r="F35" t="s">
        <v>21</v>
      </c>
      <c r="G35" t="s">
        <v>22</v>
      </c>
      <c r="H35" t="s">
        <v>23</v>
      </c>
      <c r="I35" t="s">
        <v>23</v>
      </c>
      <c r="J35" t="n">
        <v>2.0</v>
      </c>
      <c r="K35" t="n">
        <f>SUM(M35:INDEX(M35:XFD35,1,M3))</f>
        <v>0.0</v>
      </c>
      <c r="L35" s="28"/>
    </row>
    <row r="36">
      <c r="A36" t="s">
        <v>169</v>
      </c>
      <c r="B36" t="s">
        <v>170</v>
      </c>
      <c r="C36" t="s">
        <v>171</v>
      </c>
      <c r="D36" t="s">
        <v>172</v>
      </c>
      <c r="E36" t="s">
        <v>173</v>
      </c>
      <c r="F36" t="s">
        <v>21</v>
      </c>
      <c r="G36" t="s">
        <v>22</v>
      </c>
      <c r="H36" t="s">
        <v>23</v>
      </c>
      <c r="I36" t="s">
        <v>23</v>
      </c>
      <c r="J36" t="n">
        <v>2.0</v>
      </c>
      <c r="K36" t="n">
        <f>SUM(M36:INDEX(M36:XFD36,1,M3))</f>
        <v>0.0</v>
      </c>
      <c r="L36" s="28"/>
    </row>
    <row r="37">
      <c r="A37" t="s">
        <v>174</v>
      </c>
      <c r="B37" t="s">
        <v>175</v>
      </c>
      <c r="C37" t="s">
        <v>176</v>
      </c>
      <c r="D37" t="s">
        <v>177</v>
      </c>
      <c r="E37" t="s">
        <v>178</v>
      </c>
      <c r="F37" t="s">
        <v>21</v>
      </c>
      <c r="G37" t="s">
        <v>22</v>
      </c>
      <c r="H37" t="s">
        <v>23</v>
      </c>
      <c r="I37" t="s">
        <v>23</v>
      </c>
      <c r="J37" t="n">
        <v>10.0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9.0</v>
      </c>
      <c r="K39" t="n">
        <f>SUM(M39:INDEX(M39:XFD39,1,M3))</f>
        <v>0.0</v>
      </c>
      <c r="L39" s="28"/>
    </row>
    <row r="40">
      <c r="A40" t="s">
        <v>189</v>
      </c>
      <c r="B40" t="s">
        <v>190</v>
      </c>
      <c r="C40" t="s">
        <v>191</v>
      </c>
      <c r="D40" t="s">
        <v>192</v>
      </c>
      <c r="E40" t="s">
        <v>193</v>
      </c>
      <c r="F40" t="s">
        <v>21</v>
      </c>
      <c r="G40" t="s">
        <v>22</v>
      </c>
      <c r="H40" t="s">
        <v>23</v>
      </c>
      <c r="I40" t="s">
        <v>23</v>
      </c>
      <c r="J40" t="n">
        <v>5.0</v>
      </c>
      <c r="K40" t="n">
        <f>SUM(M40:INDEX(M40:XFD40,1,M3))</f>
        <v>0.0</v>
      </c>
      <c r="L40" s="28"/>
    </row>
    <row r="41">
      <c r="A41" t="s">
        <v>194</v>
      </c>
      <c r="B41" t="s">
        <v>195</v>
      </c>
      <c r="C41" t="s">
        <v>196</v>
      </c>
      <c r="D41" t="s">
        <v>197</v>
      </c>
      <c r="E41" t="s">
        <v>198</v>
      </c>
      <c r="F41" t="s">
        <v>21</v>
      </c>
      <c r="G41" t="s">
        <v>22</v>
      </c>
      <c r="H41" t="s">
        <v>23</v>
      </c>
      <c r="I41" t="s">
        <v>23</v>
      </c>
      <c r="J41" t="n">
        <v>10.0</v>
      </c>
      <c r="K41" t="n">
        <f>SUM(M41:INDEX(M41:XFD41,1,M3))</f>
        <v>0.0</v>
      </c>
      <c r="L41" s="28"/>
    </row>
    <row r="42">
      <c r="A42" t="s">
        <v>199</v>
      </c>
      <c r="B42" t="s">
        <v>200</v>
      </c>
      <c r="C42" t="s">
        <v>201</v>
      </c>
      <c r="D42" t="s">
        <v>202</v>
      </c>
      <c r="E42" t="s">
        <v>203</v>
      </c>
      <c r="F42" t="s">
        <v>21</v>
      </c>
      <c r="G42" t="s">
        <v>22</v>
      </c>
      <c r="H42" t="s">
        <v>23</v>
      </c>
      <c r="I42" t="s">
        <v>23</v>
      </c>
      <c r="J42" t="n">
        <v>10.0</v>
      </c>
      <c r="K42" t="n">
        <f>SUM(M42:INDEX(M42:XFD42,1,M3))</f>
        <v>0.0</v>
      </c>
      <c r="L42" s="28"/>
    </row>
    <row r="43">
      <c r="A43" t="s">
        <v>204</v>
      </c>
      <c r="B43" t="s">
        <v>205</v>
      </c>
      <c r="C43" t="s">
        <v>206</v>
      </c>
      <c r="D43" t="s">
        <v>207</v>
      </c>
      <c r="E43" t="s">
        <v>208</v>
      </c>
      <c r="F43" t="s">
        <v>21</v>
      </c>
      <c r="G43" t="s">
        <v>22</v>
      </c>
      <c r="H43" t="s">
        <v>23</v>
      </c>
      <c r="I43" t="s">
        <v>23</v>
      </c>
      <c r="J43" t="n">
        <v>10.0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7.0</v>
      </c>
      <c r="K46" t="n">
        <f>SUM(M46:INDEX(M46:XFD46,1,M3))</f>
        <v>0.0</v>
      </c>
      <c r="L46" s="28"/>
    </row>
    <row r="47">
      <c r="A47" t="s">
        <v>224</v>
      </c>
      <c r="B47" t="s">
        <v>225</v>
      </c>
      <c r="C47" t="s">
        <v>226</v>
      </c>
      <c r="D47" t="s">
        <v>227</v>
      </c>
      <c r="E47" t="s">
        <v>228</v>
      </c>
      <c r="F47" t="s">
        <v>21</v>
      </c>
      <c r="G47" t="s">
        <v>22</v>
      </c>
      <c r="H47" t="s">
        <v>23</v>
      </c>
      <c r="I47" t="s">
        <v>23</v>
      </c>
      <c r="J47" t="n">
        <v>8.0</v>
      </c>
      <c r="K47" t="n">
        <f>SUM(M47:INDEX(M47:XFD47,1,M3))</f>
        <v>0.0</v>
      </c>
      <c r="L47" s="28"/>
    </row>
    <row r="48">
      <c r="A48" t="s">
        <v>229</v>
      </c>
      <c r="B48" t="s">
        <v>230</v>
      </c>
      <c r="C48" t="s">
        <v>231</v>
      </c>
      <c r="D48" t="s">
        <v>232</v>
      </c>
      <c r="E48" t="s">
        <v>233</v>
      </c>
      <c r="F48" t="s">
        <v>21</v>
      </c>
      <c r="G48" t="s">
        <v>22</v>
      </c>
      <c r="H48" t="s">
        <v>23</v>
      </c>
      <c r="I48" t="s">
        <v>23</v>
      </c>
      <c r="J48" t="n">
        <v>5.0</v>
      </c>
      <c r="K48" t="n">
        <f>SUM(M48:INDEX(M48:XFD48,1,M3))</f>
        <v>0.0</v>
      </c>
      <c r="L48" s="28"/>
    </row>
    <row r="49">
      <c r="A49" t="s">
        <v>234</v>
      </c>
      <c r="B49" t="s">
        <v>235</v>
      </c>
      <c r="C49" t="s">
        <v>236</v>
      </c>
      <c r="D49" t="s">
        <v>237</v>
      </c>
      <c r="E49" t="s">
        <v>238</v>
      </c>
      <c r="F49" t="s">
        <v>21</v>
      </c>
      <c r="G49" t="s">
        <v>22</v>
      </c>
      <c r="H49" t="s">
        <v>23</v>
      </c>
      <c r="I49" t="s">
        <v>23</v>
      </c>
      <c r="J49" t="n">
        <v>3.0</v>
      </c>
      <c r="K49" t="n">
        <f>SUM(M49:INDEX(M49:XFD49,1,M3))</f>
        <v>0.0</v>
      </c>
      <c r="L49" s="28"/>
    </row>
    <row r="50">
      <c r="A50" t="s">
        <v>239</v>
      </c>
      <c r="B50" t="s">
        <v>240</v>
      </c>
      <c r="C50" t="s">
        <v>241</v>
      </c>
      <c r="D50" t="s">
        <v>242</v>
      </c>
      <c r="E50" t="s">
        <v>243</v>
      </c>
      <c r="F50" t="s">
        <v>21</v>
      </c>
      <c r="G50" t="s">
        <v>22</v>
      </c>
      <c r="H50" t="s">
        <v>23</v>
      </c>
      <c r="I50" t="s">
        <v>23</v>
      </c>
      <c r="J50" t="n">
        <v>10.0</v>
      </c>
      <c r="K50" t="n">
        <f>SUM(M50:INDEX(M50:XFD50,1,M3))</f>
        <v>0.0</v>
      </c>
      <c r="L50" s="28"/>
    </row>
    <row r="51">
      <c r="A51" t="s">
        <v>244</v>
      </c>
      <c r="B51" t="s">
        <v>245</v>
      </c>
      <c r="C51" t="s">
        <v>246</v>
      </c>
      <c r="D51" t="s">
        <v>247</v>
      </c>
      <c r="E51" t="s">
        <v>248</v>
      </c>
      <c r="F51" t="s">
        <v>21</v>
      </c>
      <c r="G51" t="s">
        <v>22</v>
      </c>
      <c r="H51" t="s">
        <v>23</v>
      </c>
      <c r="I51" t="s">
        <v>23</v>
      </c>
      <c r="J51" t="n">
        <v>3.0</v>
      </c>
      <c r="K51" t="n">
        <f>SUM(M51:INDEX(M51:XFD51,1,M3))</f>
        <v>0.0</v>
      </c>
      <c r="L51" s="28"/>
    </row>
    <row r="52">
      <c r="A52" t="s">
        <v>249</v>
      </c>
      <c r="B52" t="s">
        <v>250</v>
      </c>
      <c r="C52" t="s">
        <v>251</v>
      </c>
      <c r="D52" t="s">
        <v>252</v>
      </c>
      <c r="E52" t="s">
        <v>253</v>
      </c>
      <c r="F52" t="s">
        <v>21</v>
      </c>
      <c r="G52" t="s">
        <v>22</v>
      </c>
      <c r="H52" t="s">
        <v>23</v>
      </c>
      <c r="I52" t="s">
        <v>23</v>
      </c>
      <c r="J52" t="n">
        <v>10.0</v>
      </c>
      <c r="K52" t="n">
        <f>SUM(M52:INDEX(M52:XFD52,1,M3))</f>
        <v>0.0</v>
      </c>
      <c r="L52" s="28"/>
    </row>
    <row r="53">
      <c r="A53" t="s">
        <v>254</v>
      </c>
      <c r="B53" t="s">
        <v>255</v>
      </c>
      <c r="C53" t="s">
        <v>256</v>
      </c>
      <c r="D53" t="s">
        <v>257</v>
      </c>
      <c r="E53" t="s">
        <v>258</v>
      </c>
      <c r="F53" t="s">
        <v>21</v>
      </c>
      <c r="G53" t="s">
        <v>22</v>
      </c>
      <c r="H53" t="s">
        <v>23</v>
      </c>
      <c r="I53" t="s">
        <v>23</v>
      </c>
      <c r="J53" t="n">
        <v>5.0</v>
      </c>
      <c r="K53" t="n">
        <f>SUM(M53:INDEX(M53:XFD53,1,M3))</f>
        <v>0.0</v>
      </c>
      <c r="L53" s="28"/>
    </row>
    <row r="54">
      <c r="A54" t="s">
        <v>259</v>
      </c>
      <c r="B54" t="s">
        <v>260</v>
      </c>
      <c r="C54" t="s">
        <v>261</v>
      </c>
      <c r="D54" t="s">
        <v>262</v>
      </c>
      <c r="E54" t="s">
        <v>263</v>
      </c>
      <c r="F54" t="s">
        <v>21</v>
      </c>
      <c r="G54" t="s">
        <v>22</v>
      </c>
      <c r="H54" t="s">
        <v>23</v>
      </c>
      <c r="I54" t="s">
        <v>23</v>
      </c>
      <c r="J54" t="n">
        <v>10.0</v>
      </c>
      <c r="K54" t="n">
        <f>SUM(M54:INDEX(M54:XFD54,1,M3))</f>
        <v>0.0</v>
      </c>
      <c r="L54" s="28"/>
    </row>
    <row r="55">
      <c r="A55" t="s">
        <v>264</v>
      </c>
      <c r="B55" t="s">
        <v>265</v>
      </c>
      <c r="C55" t="s">
        <v>266</v>
      </c>
      <c r="D55" t="s">
        <v>267</v>
      </c>
      <c r="E55" t="s">
        <v>268</v>
      </c>
      <c r="F55" t="s">
        <v>21</v>
      </c>
      <c r="G55" t="s">
        <v>22</v>
      </c>
      <c r="H55" t="s">
        <v>23</v>
      </c>
      <c r="I55" t="s">
        <v>23</v>
      </c>
      <c r="J55" t="n">
        <v>10.0</v>
      </c>
      <c r="K55" t="n">
        <f>SUM(M55:INDEX(M55:XFD55,1,M3))</f>
        <v>0.0</v>
      </c>
      <c r="L55" s="28"/>
    </row>
    <row r="56">
      <c r="A56" t="s">
        <v>269</v>
      </c>
      <c r="B56" t="s">
        <v>270</v>
      </c>
      <c r="C56" t="s">
        <v>271</v>
      </c>
      <c r="D56" t="s">
        <v>272</v>
      </c>
      <c r="E56" t="s">
        <v>273</v>
      </c>
      <c r="F56" t="s">
        <v>21</v>
      </c>
      <c r="G56" t="s">
        <v>22</v>
      </c>
      <c r="H56" t="s">
        <v>23</v>
      </c>
      <c r="I56" t="s">
        <v>23</v>
      </c>
      <c r="J56" t="n">
        <v>10.0</v>
      </c>
      <c r="K56" t="n">
        <f>SUM(M56:INDEX(M56:XFD56,1,M3))</f>
        <v>0.0</v>
      </c>
      <c r="L56" s="28"/>
    </row>
    <row r="57">
      <c r="A57" t="s">
        <v>274</v>
      </c>
      <c r="B57" t="s">
        <v>275</v>
      </c>
      <c r="C57" t="s">
        <v>276</v>
      </c>
      <c r="D57" t="s">
        <v>277</v>
      </c>
      <c r="E57" t="s">
        <v>278</v>
      </c>
      <c r="F57" t="s">
        <v>21</v>
      </c>
      <c r="G57" t="s">
        <v>22</v>
      </c>
      <c r="H57" t="s">
        <v>23</v>
      </c>
      <c r="I57" t="s">
        <v>23</v>
      </c>
      <c r="J57" t="n">
        <v>10.0</v>
      </c>
      <c r="K57" t="n">
        <f>SUM(M57:INDEX(M57:XFD57,1,M3))</f>
        <v>0.0</v>
      </c>
      <c r="L57" s="28"/>
    </row>
    <row r="58">
      <c r="A58" t="s">
        <v>279</v>
      </c>
      <c r="B58" t="s">
        <v>280</v>
      </c>
      <c r="C58" t="s">
        <v>281</v>
      </c>
      <c r="D58" t="s">
        <v>282</v>
      </c>
      <c r="E58" t="s">
        <v>283</v>
      </c>
      <c r="F58" t="s">
        <v>21</v>
      </c>
      <c r="G58" t="s">
        <v>22</v>
      </c>
      <c r="H58" t="s">
        <v>23</v>
      </c>
      <c r="I58" t="s">
        <v>23</v>
      </c>
      <c r="J58" t="n">
        <v>6.0</v>
      </c>
      <c r="K58" t="n">
        <f>SUM(M58:INDEX(M58:XFD58,1,M3))</f>
        <v>0.0</v>
      </c>
      <c r="L58" s="28"/>
    </row>
    <row r="59">
      <c r="A59" t="s">
        <v>284</v>
      </c>
      <c r="B59" t="s">
        <v>285</v>
      </c>
      <c r="C59" t="s">
        <v>286</v>
      </c>
      <c r="D59" t="s">
        <v>287</v>
      </c>
      <c r="E59" t="s">
        <v>288</v>
      </c>
      <c r="F59" t="s">
        <v>21</v>
      </c>
      <c r="G59" t="s">
        <v>22</v>
      </c>
      <c r="H59" t="s">
        <v>23</v>
      </c>
      <c r="I59" t="s">
        <v>23</v>
      </c>
      <c r="J59" t="n">
        <v>1.0</v>
      </c>
      <c r="K59" t="n">
        <f>SUM(M59:INDEX(M59:XFD59,1,M3))</f>
        <v>0.0</v>
      </c>
      <c r="L59" s="28"/>
    </row>
    <row r="60">
      <c r="A60" t="s">
        <v>289</v>
      </c>
      <c r="B60" t="s">
        <v>290</v>
      </c>
      <c r="C60" t="s">
        <v>291</v>
      </c>
      <c r="D60" t="s">
        <v>292</v>
      </c>
      <c r="E60" t="s">
        <v>293</v>
      </c>
      <c r="F60" t="s">
        <v>21</v>
      </c>
      <c r="G60" t="s">
        <v>22</v>
      </c>
      <c r="H60" t="s">
        <v>23</v>
      </c>
      <c r="I60" t="s">
        <v>23</v>
      </c>
      <c r="J60" t="n">
        <v>4.0</v>
      </c>
      <c r="K60" t="n">
        <f>SUM(M60:INDEX(M60:XFD60,1,M3))</f>
        <v>0.0</v>
      </c>
      <c r="L60" s="28"/>
    </row>
    <row r="61">
      <c r="A61" t="s">
        <v>294</v>
      </c>
      <c r="B61" t="s">
        <v>295</v>
      </c>
      <c r="C61" t="s">
        <v>296</v>
      </c>
      <c r="D61" t="s">
        <v>297</v>
      </c>
      <c r="E61" t="s">
        <v>298</v>
      </c>
      <c r="F61" t="s">
        <v>21</v>
      </c>
      <c r="G61" t="s">
        <v>22</v>
      </c>
      <c r="H61" t="s">
        <v>23</v>
      </c>
      <c r="I61" t="s">
        <v>23</v>
      </c>
      <c r="J61" t="n">
        <v>9.0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10.0</v>
      </c>
      <c r="K63" t="n">
        <f>SUM(M63:INDEX(M63:XFD63,1,M3))</f>
        <v>0.0</v>
      </c>
      <c r="L63" s="28"/>
    </row>
    <row r="64">
      <c r="A64" t="s">
        <v>309</v>
      </c>
      <c r="B64" t="s">
        <v>310</v>
      </c>
      <c r="C64" t="s">
        <v>311</v>
      </c>
      <c r="D64" t="s">
        <v>312</v>
      </c>
      <c r="E64" t="s">
        <v>313</v>
      </c>
      <c r="F64" t="s">
        <v>21</v>
      </c>
      <c r="G64" t="s">
        <v>22</v>
      </c>
      <c r="H64" t="s">
        <v>23</v>
      </c>
      <c r="I64" t="s">
        <v>23</v>
      </c>
      <c r="J64" t="n">
        <v>10.0</v>
      </c>
      <c r="K64" t="n">
        <f>SUM(M64:INDEX(M64:XFD64,1,M3))</f>
        <v>0.0</v>
      </c>
      <c r="L64" s="28"/>
    </row>
    <row r="65">
      <c r="A65" t="s">
        <v>314</v>
      </c>
      <c r="B65" t="s">
        <v>315</v>
      </c>
      <c r="C65" t="s">
        <v>316</v>
      </c>
      <c r="D65" t="s">
        <v>317</v>
      </c>
      <c r="E65" t="s">
        <v>318</v>
      </c>
      <c r="F65" t="s">
        <v>21</v>
      </c>
      <c r="G65" t="s">
        <v>22</v>
      </c>
      <c r="H65" t="s">
        <v>23</v>
      </c>
      <c r="I65" t="s">
        <v>23</v>
      </c>
      <c r="J65" t="n">
        <v>7.0</v>
      </c>
      <c r="K65" t="n">
        <f>SUM(M65:INDEX(M65:XFD65,1,M3))</f>
        <v>0.0</v>
      </c>
      <c r="L65" s="28"/>
    </row>
    <row r="66">
      <c r="A66" t="s">
        <v>319</v>
      </c>
      <c r="B66" t="s">
        <v>320</v>
      </c>
      <c r="C66" t="s">
        <v>321</v>
      </c>
      <c r="D66" t="s">
        <v>322</v>
      </c>
      <c r="E66" t="s">
        <v>323</v>
      </c>
      <c r="F66" t="s">
        <v>21</v>
      </c>
      <c r="G66" t="s">
        <v>22</v>
      </c>
      <c r="H66" t="s">
        <v>23</v>
      </c>
      <c r="I66" t="s">
        <v>23</v>
      </c>
      <c r="J66" t="n">
        <v>6.0</v>
      </c>
      <c r="K66" t="n">
        <f>SUM(M66:INDEX(M66:XFD66,1,M3))</f>
        <v>0.0</v>
      </c>
      <c r="L66" s="28"/>
    </row>
    <row r="67">
      <c r="A67" t="s">
        <v>324</v>
      </c>
      <c r="B67" t="s">
        <v>325</v>
      </c>
      <c r="C67" t="s">
        <v>326</v>
      </c>
      <c r="D67" t="s">
        <v>327</v>
      </c>
      <c r="E67" t="s">
        <v>328</v>
      </c>
      <c r="F67" t="s">
        <v>21</v>
      </c>
      <c r="G67" t="s">
        <v>22</v>
      </c>
      <c r="H67" t="s">
        <v>23</v>
      </c>
      <c r="I67" t="s">
        <v>23</v>
      </c>
      <c r="J67" t="n">
        <v>4.0</v>
      </c>
      <c r="K67" t="n">
        <f>SUM(M67:INDEX(M67:XFD67,1,M3))</f>
        <v>0.0</v>
      </c>
      <c r="L67" s="28"/>
    </row>
    <row r="68">
      <c r="A68" t="s">
        <v>329</v>
      </c>
      <c r="B68" t="s">
        <v>330</v>
      </c>
      <c r="C68" t="s">
        <v>331</v>
      </c>
      <c r="D68" t="s">
        <v>332</v>
      </c>
      <c r="E68" t="s">
        <v>333</v>
      </c>
      <c r="F68" t="s">
        <v>21</v>
      </c>
      <c r="G68" t="s">
        <v>22</v>
      </c>
      <c r="H68" t="s">
        <v>23</v>
      </c>
      <c r="I68" t="s">
        <v>23</v>
      </c>
      <c r="J68" t="n">
        <v>2.0</v>
      </c>
      <c r="K68" t="n">
        <f>SUM(M68:INDEX(M68:XFD68,1,M3))</f>
        <v>0.0</v>
      </c>
      <c r="L68" s="28"/>
    </row>
    <row r="69">
      <c r="A69" t="s">
        <v>334</v>
      </c>
      <c r="B69" t="s">
        <v>335</v>
      </c>
      <c r="C69" t="s">
        <v>336</v>
      </c>
      <c r="D69" t="s">
        <v>337</v>
      </c>
      <c r="E69" t="s">
        <v>338</v>
      </c>
      <c r="F69" t="s">
        <v>21</v>
      </c>
      <c r="G69" t="s">
        <v>22</v>
      </c>
      <c r="H69" t="s">
        <v>23</v>
      </c>
      <c r="I69" t="s">
        <v>23</v>
      </c>
      <c r="J69" t="n">
        <v>8.0</v>
      </c>
      <c r="K69" t="n">
        <f>SUM(M69:INDEX(M69:XFD69,1,M3))</f>
        <v>0.0</v>
      </c>
      <c r="L69" s="28"/>
    </row>
    <row r="70">
      <c r="A70" t="s">
        <v>339</v>
      </c>
      <c r="B70" t="s">
        <v>340</v>
      </c>
      <c r="C70" t="s">
        <v>341</v>
      </c>
      <c r="D70" t="s">
        <v>342</v>
      </c>
      <c r="E70" t="s">
        <v>343</v>
      </c>
      <c r="F70" t="s">
        <v>21</v>
      </c>
      <c r="G70" t="s">
        <v>22</v>
      </c>
      <c r="H70" t="s">
        <v>23</v>
      </c>
      <c r="I70" t="s">
        <v>23</v>
      </c>
      <c r="J70" t="n">
        <v>5.0</v>
      </c>
      <c r="K70" t="n">
        <f>SUM(M70:INDEX(M70:XFD70,1,M3))</f>
        <v>0.0</v>
      </c>
      <c r="L70" s="28"/>
    </row>
    <row r="71">
      <c r="A71" t="s">
        <v>344</v>
      </c>
      <c r="B71" t="s">
        <v>345</v>
      </c>
      <c r="C71" t="s">
        <v>346</v>
      </c>
      <c r="D71" t="s">
        <v>347</v>
      </c>
      <c r="E71" t="s">
        <v>348</v>
      </c>
      <c r="F71" t="s">
        <v>21</v>
      </c>
      <c r="G71" t="s">
        <v>22</v>
      </c>
      <c r="H71" t="s">
        <v>23</v>
      </c>
      <c r="I71" t="s">
        <v>23</v>
      </c>
      <c r="J71" t="n">
        <v>3.0</v>
      </c>
      <c r="K71" t="n">
        <f>SUM(M71:INDEX(M71:XFD71,1,M3))</f>
        <v>0.0</v>
      </c>
      <c r="L71" s="28"/>
    </row>
    <row r="72">
      <c r="A72" t="s">
        <v>349</v>
      </c>
      <c r="B72" t="s">
        <v>350</v>
      </c>
      <c r="C72" t="s">
        <v>351</v>
      </c>
      <c r="D72" t="s">
        <v>352</v>
      </c>
      <c r="E72" t="s">
        <v>353</v>
      </c>
      <c r="F72" t="s">
        <v>21</v>
      </c>
      <c r="G72" t="s">
        <v>22</v>
      </c>
      <c r="H72" t="s">
        <v>23</v>
      </c>
      <c r="I72" t="s">
        <v>23</v>
      </c>
      <c r="J72" t="n">
        <v>1.0</v>
      </c>
      <c r="K72" t="n">
        <f>SUM(M72:INDEX(M72:XFD72,1,M3))</f>
        <v>0.0</v>
      </c>
      <c r="L72" s="28"/>
    </row>
    <row r="73">
      <c r="A73" t="s">
        <v>354</v>
      </c>
      <c r="B73" t="s">
        <v>355</v>
      </c>
      <c r="C73" t="s">
        <v>356</v>
      </c>
      <c r="D73" t="s">
        <v>357</v>
      </c>
      <c r="E73" t="s">
        <v>358</v>
      </c>
      <c r="F73" t="s">
        <v>21</v>
      </c>
      <c r="G73" t="s">
        <v>22</v>
      </c>
      <c r="H73" t="s">
        <v>23</v>
      </c>
      <c r="I73" t="s">
        <v>23</v>
      </c>
      <c r="J73" t="n">
        <v>3.0</v>
      </c>
      <c r="K73" t="n">
        <f>SUM(M73:INDEX(M73:XFD73,1,M3))</f>
        <v>0.0</v>
      </c>
      <c r="L73" s="28"/>
    </row>
    <row r="74">
      <c r="A74" t="s">
        <v>359</v>
      </c>
      <c r="B74" t="s">
        <v>360</v>
      </c>
      <c r="C74" t="s">
        <v>361</v>
      </c>
      <c r="D74" t="s">
        <v>362</v>
      </c>
      <c r="E74" t="s">
        <v>363</v>
      </c>
      <c r="F74" t="s">
        <v>21</v>
      </c>
      <c r="G74" t="s">
        <v>22</v>
      </c>
      <c r="H74" t="s">
        <v>23</v>
      </c>
      <c r="I74" t="s">
        <v>23</v>
      </c>
      <c r="J74" t="n">
        <v>2.0</v>
      </c>
      <c r="K74" t="n">
        <f>SUM(M74:INDEX(M74:XFD74,1,M3))</f>
        <v>0.0</v>
      </c>
      <c r="L74" s="28"/>
    </row>
    <row r="75">
      <c r="A75" t="s">
        <v>364</v>
      </c>
      <c r="B75" t="s">
        <v>365</v>
      </c>
      <c r="C75" t="s">
        <v>366</v>
      </c>
      <c r="D75" t="s">
        <v>367</v>
      </c>
      <c r="E75" t="s">
        <v>368</v>
      </c>
      <c r="F75" t="s">
        <v>21</v>
      </c>
      <c r="G75" t="s">
        <v>22</v>
      </c>
      <c r="H75" t="s">
        <v>23</v>
      </c>
      <c r="I75" t="s">
        <v>23</v>
      </c>
      <c r="J75" t="n">
        <v>1.0</v>
      </c>
      <c r="K75" t="n">
        <f>SUM(M75:INDEX(M75:XFD75,1,M3))</f>
        <v>0.0</v>
      </c>
      <c r="L75" s="28"/>
    </row>
    <row r="76">
      <c r="A76" t="s">
        <v>369</v>
      </c>
      <c r="B76" t="s">
        <v>370</v>
      </c>
      <c r="C76" t="s">
        <v>371</v>
      </c>
      <c r="D76" t="s">
        <v>372</v>
      </c>
      <c r="E76" t="s">
        <v>373</v>
      </c>
      <c r="F76" t="s">
        <v>21</v>
      </c>
      <c r="G76" t="s">
        <v>22</v>
      </c>
      <c r="H76" t="s">
        <v>23</v>
      </c>
      <c r="I76" t="s">
        <v>23</v>
      </c>
      <c r="J76" t="n">
        <v>3.0</v>
      </c>
      <c r="K76" t="n">
        <f>SUM(M76:INDEX(M76:XFD76,1,M3))</f>
        <v>0.0</v>
      </c>
      <c r="L76" s="28"/>
    </row>
    <row r="77">
      <c r="A77" t="s">
        <v>374</v>
      </c>
      <c r="B77" t="s">
        <v>375</v>
      </c>
      <c r="C77" t="s">
        <v>376</v>
      </c>
      <c r="D77" t="s">
        <v>377</v>
      </c>
      <c r="E77" t="s">
        <v>378</v>
      </c>
      <c r="F77" t="s">
        <v>21</v>
      </c>
      <c r="G77" t="s">
        <v>22</v>
      </c>
      <c r="H77" t="s">
        <v>23</v>
      </c>
      <c r="I77" t="s">
        <v>23</v>
      </c>
      <c r="J77" t="n">
        <v>1.0</v>
      </c>
      <c r="K77" t="n">
        <f>SUM(M77:INDEX(M77:XFD77,1,M3))</f>
        <v>0.0</v>
      </c>
      <c r="L77" s="28"/>
    </row>
    <row r="78">
      <c r="A78" t="s">
        <v>379</v>
      </c>
      <c r="B78" t="s">
        <v>380</v>
      </c>
      <c r="C78" t="s">
        <v>381</v>
      </c>
      <c r="D78" t="s">
        <v>382</v>
      </c>
      <c r="E78" t="s">
        <v>383</v>
      </c>
      <c r="F78" t="s">
        <v>21</v>
      </c>
      <c r="G78" t="s">
        <v>22</v>
      </c>
      <c r="H78" t="s">
        <v>23</v>
      </c>
      <c r="I78" t="s">
        <v>23</v>
      </c>
      <c r="J78" t="n">
        <v>1.0</v>
      </c>
      <c r="K78" t="n">
        <f>SUM(M78:INDEX(M78:XFD78,1,M3))</f>
        <v>0.0</v>
      </c>
      <c r="L78" s="28"/>
    </row>
    <row r="79">
      <c r="A79" t="s">
        <v>384</v>
      </c>
      <c r="B79" t="s">
        <v>385</v>
      </c>
      <c r="C79" t="s">
        <v>386</v>
      </c>
      <c r="D79" t="s">
        <v>387</v>
      </c>
      <c r="E79" t="s">
        <v>388</v>
      </c>
      <c r="F79" t="s">
        <v>21</v>
      </c>
      <c r="G79" t="s">
        <v>22</v>
      </c>
      <c r="H79" t="s">
        <v>23</v>
      </c>
      <c r="I79" t="s">
        <v>23</v>
      </c>
      <c r="J79" t="n">
        <v>5.0</v>
      </c>
      <c r="K79" t="n">
        <f>SUM(M79:INDEX(M79:XFD79,1,M3))</f>
        <v>0.0</v>
      </c>
      <c r="L79" s="28"/>
    </row>
    <row r="80">
      <c r="A80" t="s">
        <v>389</v>
      </c>
      <c r="B80" t="s">
        <v>390</v>
      </c>
      <c r="C80" t="s">
        <v>391</v>
      </c>
      <c r="D80" t="s">
        <v>392</v>
      </c>
      <c r="E80" t="s">
        <v>393</v>
      </c>
      <c r="F80" t="s">
        <v>21</v>
      </c>
      <c r="G80" t="s">
        <v>22</v>
      </c>
      <c r="H80" t="s">
        <v>23</v>
      </c>
      <c r="I80" t="s">
        <v>23</v>
      </c>
      <c r="J80" t="n">
        <v>1.0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1.0</v>
      </c>
      <c r="K82" t="n">
        <f>SUM(M82:INDEX(M82:XFD82,1,M3))</f>
        <v>0.0</v>
      </c>
      <c r="L82" s="28"/>
    </row>
    <row r="83">
      <c r="A83" t="s">
        <v>404</v>
      </c>
      <c r="B83" t="s">
        <v>405</v>
      </c>
      <c r="C83" t="s">
        <v>406</v>
      </c>
      <c r="D83" t="s">
        <v>407</v>
      </c>
      <c r="E83" t="s">
        <v>408</v>
      </c>
      <c r="F83" t="s">
        <v>21</v>
      </c>
      <c r="G83" t="s">
        <v>22</v>
      </c>
      <c r="H83" t="s">
        <v>23</v>
      </c>
      <c r="I83" t="s">
        <v>23</v>
      </c>
      <c r="J83" t="n">
        <v>2.0</v>
      </c>
      <c r="K83" t="n">
        <f>SUM(M83:INDEX(M83:XFD83,1,M3))</f>
        <v>0.0</v>
      </c>
      <c r="L83" s="28"/>
    </row>
    <row r="84">
      <c r="A84" t="s">
        <v>409</v>
      </c>
      <c r="B84" t="s">
        <v>410</v>
      </c>
      <c r="C84" t="s">
        <v>411</v>
      </c>
      <c r="D84" t="s">
        <v>412</v>
      </c>
      <c r="E84" t="s">
        <v>413</v>
      </c>
      <c r="F84" t="s">
        <v>21</v>
      </c>
      <c r="G84" t="s">
        <v>22</v>
      </c>
      <c r="H84" t="s">
        <v>23</v>
      </c>
      <c r="I84" t="s">
        <v>23</v>
      </c>
      <c r="J84" t="n">
        <v>1.0</v>
      </c>
      <c r="K84" t="n">
        <f>SUM(M84:INDEX(M84:XFD84,1,M3))</f>
        <v>0.0</v>
      </c>
      <c r="L84" s="28"/>
    </row>
    <row r="85">
      <c r="A85" t="s">
        <v>414</v>
      </c>
      <c r="B85" t="s">
        <v>415</v>
      </c>
      <c r="C85" t="s">
        <v>416</v>
      </c>
      <c r="D85" t="s">
        <v>417</v>
      </c>
      <c r="E85" t="s">
        <v>418</v>
      </c>
      <c r="F85" t="s">
        <v>21</v>
      </c>
      <c r="G85" t="s">
        <v>22</v>
      </c>
      <c r="H85" t="s">
        <v>23</v>
      </c>
      <c r="I85" t="s">
        <v>23</v>
      </c>
      <c r="J85" t="n">
        <v>11.0</v>
      </c>
      <c r="K85" t="n">
        <f>SUM(M85:INDEX(M85:XFD85,1,M3))</f>
        <v>0.0</v>
      </c>
      <c r="L85" s="28"/>
    </row>
    <row r="86">
      <c r="A86" t="s">
        <v>419</v>
      </c>
      <c r="B86" t="s">
        <v>420</v>
      </c>
      <c r="C86" t="s">
        <v>421</v>
      </c>
      <c r="D86" t="s">
        <v>422</v>
      </c>
      <c r="E86" t="s">
        <v>423</v>
      </c>
      <c r="F86" t="s">
        <v>21</v>
      </c>
      <c r="G86" t="s">
        <v>22</v>
      </c>
      <c r="H86" t="s">
        <v>23</v>
      </c>
      <c r="I86" t="s">
        <v>23</v>
      </c>
      <c r="J86" t="n">
        <v>10.0</v>
      </c>
      <c r="K86" t="n">
        <f>SUM(M86:INDEX(M86:XFD86,1,M3))</f>
        <v>0.0</v>
      </c>
      <c r="L86" s="28"/>
    </row>
    <row r="87">
      <c r="A87" t="s">
        <v>424</v>
      </c>
      <c r="B87" t="s">
        <v>425</v>
      </c>
      <c r="C87" t="s">
        <v>426</v>
      </c>
      <c r="D87" t="s">
        <v>427</v>
      </c>
      <c r="E87" t="s">
        <v>428</v>
      </c>
      <c r="F87" t="s">
        <v>21</v>
      </c>
      <c r="G87" t="s">
        <v>22</v>
      </c>
      <c r="H87" t="s">
        <v>23</v>
      </c>
      <c r="I87" t="s">
        <v>23</v>
      </c>
      <c r="J87" t="n">
        <v>1.0</v>
      </c>
      <c r="K87" t="n">
        <f>SUM(M87:INDEX(M87:XFD87,1,M3))</f>
        <v>0.0</v>
      </c>
      <c r="L87" s="28"/>
    </row>
    <row r="88">
      <c r="A88" t="s">
        <v>429</v>
      </c>
      <c r="B88" t="s">
        <v>430</v>
      </c>
      <c r="C88" t="s">
        <v>431</v>
      </c>
      <c r="D88" t="s">
        <v>432</v>
      </c>
      <c r="E88" t="s">
        <v>433</v>
      </c>
      <c r="F88" t="s">
        <v>21</v>
      </c>
      <c r="G88" t="s">
        <v>22</v>
      </c>
      <c r="H88" t="s">
        <v>23</v>
      </c>
      <c r="I88" t="s">
        <v>23</v>
      </c>
      <c r="J88" t="n">
        <v>8.0</v>
      </c>
      <c r="K88" t="n">
        <f>SUM(M88:INDEX(M88:XFD88,1,M3))</f>
        <v>0.0</v>
      </c>
      <c r="L88" s="28"/>
    </row>
    <row r="89">
      <c r="A89" t="s">
        <v>434</v>
      </c>
      <c r="B89" t="s">
        <v>435</v>
      </c>
      <c r="C89" t="s">
        <v>436</v>
      </c>
      <c r="D89" t="s">
        <v>437</v>
      </c>
      <c r="E89" t="s">
        <v>438</v>
      </c>
      <c r="F89" t="s">
        <v>21</v>
      </c>
      <c r="G89" t="s">
        <v>22</v>
      </c>
      <c r="H89" t="s">
        <v>23</v>
      </c>
      <c r="I89" t="s">
        <v>23</v>
      </c>
      <c r="J89" t="n">
        <v>9.0</v>
      </c>
      <c r="K89" t="n">
        <f>SUM(M89:INDEX(M89:XFD89,1,M3))</f>
        <v>0.0</v>
      </c>
      <c r="L89" s="28"/>
    </row>
    <row r="90">
      <c r="A90" t="s">
        <v>439</v>
      </c>
      <c r="B90" t="s">
        <v>440</v>
      </c>
      <c r="C90" t="s">
        <v>441</v>
      </c>
      <c r="D90" t="s">
        <v>442</v>
      </c>
      <c r="E90" t="s">
        <v>443</v>
      </c>
      <c r="F90" t="s">
        <v>21</v>
      </c>
      <c r="G90" t="s">
        <v>22</v>
      </c>
      <c r="H90" t="s">
        <v>23</v>
      </c>
      <c r="I90" t="s">
        <v>23</v>
      </c>
      <c r="J90" t="n">
        <v>10.0</v>
      </c>
      <c r="K90" t="n">
        <f>SUM(M90:INDEX(M90:XFD90,1,M3))</f>
        <v>0.0</v>
      </c>
      <c r="L90" s="28"/>
    </row>
    <row r="91">
      <c r="A91" t="s">
        <v>444</v>
      </c>
      <c r="B91" t="s">
        <v>445</v>
      </c>
      <c r="C91" t="s">
        <v>446</v>
      </c>
      <c r="D91" t="s">
        <v>447</v>
      </c>
      <c r="E91" t="s">
        <v>448</v>
      </c>
      <c r="F91" t="s">
        <v>21</v>
      </c>
      <c r="G91" t="s">
        <v>22</v>
      </c>
      <c r="H91" t="s">
        <v>23</v>
      </c>
      <c r="I91" t="s">
        <v>23</v>
      </c>
      <c r="J91" t="n">
        <v>4.0</v>
      </c>
      <c r="K91" t="n">
        <f>SUM(M91:INDEX(M91:XFD91,1,M3))</f>
        <v>0.0</v>
      </c>
      <c r="L91" s="28"/>
    </row>
    <row r="92">
      <c r="A92" t="s">
        <v>449</v>
      </c>
      <c r="B92" t="s">
        <v>450</v>
      </c>
      <c r="C92" t="s">
        <v>451</v>
      </c>
      <c r="D92" t="s">
        <v>452</v>
      </c>
      <c r="E92" t="s">
        <v>453</v>
      </c>
      <c r="F92" t="s">
        <v>21</v>
      </c>
      <c r="G92" t="s">
        <v>22</v>
      </c>
      <c r="H92" t="s">
        <v>23</v>
      </c>
      <c r="I92" t="s">
        <v>23</v>
      </c>
      <c r="J92" t="n">
        <v>10.0</v>
      </c>
      <c r="K92" t="n">
        <f>SUM(M92:INDEX(M92:XFD92,1,M3))</f>
        <v>0.0</v>
      </c>
      <c r="L92" s="28"/>
    </row>
    <row r="93">
      <c r="A93" t="s">
        <v>454</v>
      </c>
      <c r="B93" t="s">
        <v>455</v>
      </c>
      <c r="C93" t="s">
        <v>456</v>
      </c>
      <c r="D93" t="s">
        <v>457</v>
      </c>
      <c r="E93" t="s">
        <v>458</v>
      </c>
      <c r="F93" t="s">
        <v>21</v>
      </c>
      <c r="G93" t="s">
        <v>22</v>
      </c>
      <c r="H93" t="s">
        <v>23</v>
      </c>
      <c r="I93" t="s">
        <v>23</v>
      </c>
      <c r="J93" t="n">
        <v>10.0</v>
      </c>
      <c r="K93" t="n">
        <f>SUM(M93:INDEX(M93:XFD93,1,M3))</f>
        <v>0.0</v>
      </c>
      <c r="L93" s="28"/>
    </row>
    <row r="94">
      <c r="A94" t="s">
        <v>459</v>
      </c>
      <c r="B94" t="s">
        <v>460</v>
      </c>
      <c r="C94" t="s">
        <v>461</v>
      </c>
      <c r="D94" t="s">
        <v>462</v>
      </c>
      <c r="E94" t="s">
        <v>463</v>
      </c>
      <c r="F94" t="s">
        <v>21</v>
      </c>
      <c r="G94" t="s">
        <v>22</v>
      </c>
      <c r="H94" t="s">
        <v>23</v>
      </c>
      <c r="I94" t="s">
        <v>23</v>
      </c>
      <c r="J94" t="n">
        <v>6.0</v>
      </c>
      <c r="K94" t="n">
        <f>SUM(M94:INDEX(M94:XFD94,1,M3))</f>
        <v>0.0</v>
      </c>
      <c r="L94" s="28"/>
    </row>
    <row r="95">
      <c r="A95" t="s">
        <v>464</v>
      </c>
      <c r="B95" t="s">
        <v>465</v>
      </c>
      <c r="C95" t="s">
        <v>466</v>
      </c>
      <c r="D95" t="s">
        <v>467</v>
      </c>
      <c r="E95" t="s">
        <v>468</v>
      </c>
      <c r="F95" t="s">
        <v>21</v>
      </c>
      <c r="G95" t="s">
        <v>22</v>
      </c>
      <c r="H95" t="s">
        <v>23</v>
      </c>
      <c r="I95" t="s">
        <v>23</v>
      </c>
      <c r="J95" t="n">
        <v>12.0</v>
      </c>
      <c r="K95" t="n">
        <f>SUM(M95:INDEX(M95:XFD95,1,M3))</f>
        <v>0.0</v>
      </c>
      <c r="L95" s="28"/>
    </row>
    <row r="96">
      <c r="A96" t="s">
        <v>469</v>
      </c>
      <c r="B96" t="s">
        <v>470</v>
      </c>
      <c r="C96" t="s">
        <v>471</v>
      </c>
      <c r="D96" t="s">
        <v>472</v>
      </c>
      <c r="E96" t="s">
        <v>473</v>
      </c>
      <c r="F96" t="s">
        <v>21</v>
      </c>
      <c r="G96" t="s">
        <v>22</v>
      </c>
      <c r="H96" t="s">
        <v>23</v>
      </c>
      <c r="I96" t="s">
        <v>23</v>
      </c>
      <c r="J96" t="n">
        <v>3.0</v>
      </c>
      <c r="K96" t="n">
        <f>SUM(M96:INDEX(M96:XFD96,1,M3))</f>
        <v>0.0</v>
      </c>
      <c r="L96" s="28"/>
    </row>
    <row r="97">
      <c r="A97" t="s">
        <v>474</v>
      </c>
      <c r="B97" t="s">
        <v>475</v>
      </c>
      <c r="C97" t="s">
        <v>476</v>
      </c>
      <c r="D97" t="s">
        <v>477</v>
      </c>
      <c r="E97" t="s">
        <v>478</v>
      </c>
      <c r="F97" t="s">
        <v>21</v>
      </c>
      <c r="G97" t="s">
        <v>22</v>
      </c>
      <c r="H97" t="s">
        <v>23</v>
      </c>
      <c r="I97" t="s">
        <v>23</v>
      </c>
      <c r="J97" t="n">
        <v>4.0</v>
      </c>
      <c r="K97" t="n">
        <f>SUM(M97:INDEX(M97:XFD97,1,M3))</f>
        <v>0.0</v>
      </c>
      <c r="L97" s="28"/>
    </row>
    <row r="98">
      <c r="A98" t="s">
        <v>479</v>
      </c>
      <c r="B98" t="s">
        <v>480</v>
      </c>
      <c r="C98" t="s">
        <v>481</v>
      </c>
      <c r="D98" t="s">
        <v>482</v>
      </c>
      <c r="E98" t="s">
        <v>483</v>
      </c>
      <c r="F98" t="s">
        <v>21</v>
      </c>
      <c r="G98" t="s">
        <v>22</v>
      </c>
      <c r="H98" t="s">
        <v>23</v>
      </c>
      <c r="I98" t="s">
        <v>23</v>
      </c>
      <c r="J98" t="n">
        <v>1.0</v>
      </c>
      <c r="K98" t="n">
        <f>SUM(M98:INDEX(M98:XFD98,1,M3))</f>
        <v>0.0</v>
      </c>
      <c r="L98" s="28"/>
    </row>
    <row r="99">
      <c r="A99" t="s">
        <v>484</v>
      </c>
      <c r="B99" t="s">
        <v>485</v>
      </c>
      <c r="C99" t="s">
        <v>486</v>
      </c>
      <c r="D99" t="s">
        <v>487</v>
      </c>
      <c r="E99" t="s">
        <v>488</v>
      </c>
      <c r="F99" t="s">
        <v>21</v>
      </c>
      <c r="G99" t="s">
        <v>22</v>
      </c>
      <c r="H99" t="s">
        <v>23</v>
      </c>
      <c r="I99" t="s">
        <v>23</v>
      </c>
      <c r="J99" t="n">
        <v>10.0</v>
      </c>
      <c r="K99" t="n">
        <f>SUM(M99:INDEX(M99:XFD99,1,M3))</f>
        <v>0.0</v>
      </c>
      <c r="L99" s="28"/>
    </row>
    <row r="100">
      <c r="A100" t="s">
        <v>489</v>
      </c>
      <c r="B100" t="s">
        <v>490</v>
      </c>
      <c r="C100" t="s">
        <v>491</v>
      </c>
      <c r="D100" t="s">
        <v>492</v>
      </c>
      <c r="E100" t="s">
        <v>493</v>
      </c>
      <c r="F100" t="s">
        <v>21</v>
      </c>
      <c r="G100" t="s">
        <v>22</v>
      </c>
      <c r="H100" t="s">
        <v>23</v>
      </c>
      <c r="I100" t="s">
        <v>23</v>
      </c>
      <c r="J100" t="n">
        <v>3.0</v>
      </c>
      <c r="K100" t="n">
        <f>SUM(M100:INDEX(M100:XFD100,1,M3))</f>
        <v>0.0</v>
      </c>
      <c r="L100" s="28"/>
    </row>
    <row r="101">
      <c r="A101" t="s">
        <v>494</v>
      </c>
      <c r="B101" t="s">
        <v>495</v>
      </c>
      <c r="C101" t="s">
        <v>496</v>
      </c>
      <c r="D101" t="s">
        <v>497</v>
      </c>
      <c r="E101" t="s">
        <v>498</v>
      </c>
      <c r="F101" t="s">
        <v>21</v>
      </c>
      <c r="G101" t="s">
        <v>22</v>
      </c>
      <c r="H101" t="s">
        <v>23</v>
      </c>
      <c r="I101" t="s">
        <v>23</v>
      </c>
      <c r="J101" t="n">
        <v>5.0</v>
      </c>
      <c r="K101" t="n">
        <f>SUM(M101:INDEX(M101:XFD101,1,M3))</f>
        <v>0.0</v>
      </c>
      <c r="L101" s="28"/>
    </row>
    <row r="102">
      <c r="A102" t="s">
        <v>499</v>
      </c>
      <c r="B102" t="s">
        <v>500</v>
      </c>
      <c r="C102" t="s">
        <v>501</v>
      </c>
      <c r="D102" t="s">
        <v>502</v>
      </c>
      <c r="E102" t="s">
        <v>503</v>
      </c>
      <c r="F102" t="s">
        <v>21</v>
      </c>
      <c r="G102" t="s">
        <v>22</v>
      </c>
      <c r="H102" t="s">
        <v>23</v>
      </c>
      <c r="I102" t="s">
        <v>23</v>
      </c>
      <c r="J102" t="n">
        <v>8.0</v>
      </c>
      <c r="K102" t="n">
        <f>SUM(M102:INDEX(M102:XFD102,1,M3))</f>
        <v>0.0</v>
      </c>
      <c r="L102" s="28"/>
    </row>
    <row r="103">
      <c r="A103" t="s">
        <v>504</v>
      </c>
      <c r="B103" t="s">
        <v>505</v>
      </c>
      <c r="C103" t="s">
        <v>506</v>
      </c>
      <c r="D103" t="s">
        <v>507</v>
      </c>
      <c r="E103" t="s">
        <v>508</v>
      </c>
      <c r="F103" t="s">
        <v>21</v>
      </c>
      <c r="G103" t="s">
        <v>22</v>
      </c>
      <c r="H103" t="s">
        <v>23</v>
      </c>
      <c r="I103" t="s">
        <v>23</v>
      </c>
      <c r="J103" t="n">
        <v>12.0</v>
      </c>
      <c r="K103" t="n">
        <f>SUM(M103:INDEX(M103:XFD103,1,M3))</f>
        <v>0.0</v>
      </c>
      <c r="L103" s="28"/>
    </row>
    <row r="104">
      <c r="A104" t="s">
        <v>509</v>
      </c>
      <c r="B104" t="s">
        <v>510</v>
      </c>
      <c r="C104" t="s">
        <v>511</v>
      </c>
      <c r="D104" t="s">
        <v>512</v>
      </c>
      <c r="E104" t="s">
        <v>513</v>
      </c>
      <c r="F104" t="s">
        <v>21</v>
      </c>
      <c r="G104" t="s">
        <v>22</v>
      </c>
      <c r="H104" t="s">
        <v>23</v>
      </c>
      <c r="I104" t="s">
        <v>23</v>
      </c>
      <c r="J104" t="n">
        <v>10.0</v>
      </c>
      <c r="K104" t="n">
        <f>SUM(M104:INDEX(M104:XFD104,1,M3))</f>
        <v>0.0</v>
      </c>
      <c r="L104" s="28"/>
    </row>
    <row r="105">
      <c r="A105" t="s">
        <v>514</v>
      </c>
      <c r="B105" t="s">
        <v>515</v>
      </c>
      <c r="C105" t="s">
        <v>516</v>
      </c>
      <c r="D105" t="s">
        <v>517</v>
      </c>
      <c r="E105" t="s">
        <v>518</v>
      </c>
      <c r="F105" t="s">
        <v>21</v>
      </c>
      <c r="G105" t="s">
        <v>22</v>
      </c>
      <c r="H105" t="s">
        <v>23</v>
      </c>
      <c r="I105" t="s">
        <v>23</v>
      </c>
      <c r="J105" t="n">
        <v>10.0</v>
      </c>
      <c r="K105" t="n">
        <f>SUM(M105:INDEX(M105:XFD105,1,M3))</f>
        <v>0.0</v>
      </c>
      <c r="L105" s="28"/>
    </row>
    <row r="106">
      <c r="A106" t="s">
        <v>519</v>
      </c>
      <c r="B106" t="s">
        <v>520</v>
      </c>
      <c r="C106" t="s">
        <v>521</v>
      </c>
      <c r="D106" t="s">
        <v>522</v>
      </c>
      <c r="E106" t="s">
        <v>523</v>
      </c>
      <c r="F106" t="s">
        <v>21</v>
      </c>
      <c r="G106" t="s">
        <v>22</v>
      </c>
      <c r="H106" t="s">
        <v>23</v>
      </c>
      <c r="I106" t="s">
        <v>23</v>
      </c>
      <c r="J106" t="n">
        <v>2.0</v>
      </c>
      <c r="K106" t="n">
        <f>SUM(M106:INDEX(M106:XFD106,1,M3))</f>
        <v>0.0</v>
      </c>
      <c r="L106" s="28"/>
    </row>
    <row r="107">
      <c r="A107" t="s">
        <v>524</v>
      </c>
      <c r="B107" t="s">
        <v>525</v>
      </c>
      <c r="C107" t="s">
        <v>526</v>
      </c>
      <c r="D107" t="s">
        <v>527</v>
      </c>
      <c r="E107" t="s">
        <v>528</v>
      </c>
      <c r="F107" t="s">
        <v>21</v>
      </c>
      <c r="G107" t="s">
        <v>22</v>
      </c>
      <c r="H107" t="s">
        <v>23</v>
      </c>
      <c r="I107" t="s">
        <v>23</v>
      </c>
      <c r="J107" t="n">
        <v>8.0</v>
      </c>
      <c r="K107" t="n">
        <f>SUM(M107:INDEX(M107:XFD107,1,M3))</f>
        <v>0.0</v>
      </c>
      <c r="L107" s="28"/>
    </row>
    <row r="108">
      <c r="A108" t="s">
        <v>529</v>
      </c>
      <c r="B108" t="s">
        <v>530</v>
      </c>
      <c r="C108" t="s">
        <v>531</v>
      </c>
      <c r="D108" t="s">
        <v>532</v>
      </c>
      <c r="E108" t="s">
        <v>533</v>
      </c>
      <c r="F108" t="s">
        <v>21</v>
      </c>
      <c r="G108" t="s">
        <v>22</v>
      </c>
      <c r="H108" t="s">
        <v>23</v>
      </c>
      <c r="I108" t="s">
        <v>23</v>
      </c>
      <c r="J108" t="n">
        <v>10.0</v>
      </c>
      <c r="K108" t="n">
        <f>SUM(M108:INDEX(M108:XFD108,1,M3))</f>
        <v>0.0</v>
      </c>
      <c r="L108" s="28"/>
    </row>
    <row r="109">
      <c r="A109" t="s">
        <v>534</v>
      </c>
      <c r="B109" t="s">
        <v>535</v>
      </c>
      <c r="C109" t="s">
        <v>536</v>
      </c>
      <c r="D109" t="s">
        <v>537</v>
      </c>
      <c r="E109" t="s">
        <v>538</v>
      </c>
      <c r="F109" t="s">
        <v>21</v>
      </c>
      <c r="G109" t="s">
        <v>22</v>
      </c>
      <c r="H109" t="s">
        <v>23</v>
      </c>
      <c r="I109" t="s">
        <v>23</v>
      </c>
      <c r="J109" t="n">
        <v>5.0</v>
      </c>
      <c r="K109" t="n">
        <f>SUM(M109:INDEX(M109:XFD109,1,M3))</f>
        <v>0.0</v>
      </c>
      <c r="L109" s="28"/>
    </row>
    <row r="110">
      <c r="A110" t="s">
        <v>539</v>
      </c>
      <c r="B110" t="s">
        <v>540</v>
      </c>
      <c r="C110" t="s">
        <v>541</v>
      </c>
      <c r="D110" t="s">
        <v>542</v>
      </c>
      <c r="E110" t="s">
        <v>543</v>
      </c>
      <c r="F110" t="s">
        <v>21</v>
      </c>
      <c r="G110" t="s">
        <v>22</v>
      </c>
      <c r="H110" t="s">
        <v>23</v>
      </c>
      <c r="I110" t="s">
        <v>23</v>
      </c>
      <c r="J110" t="n">
        <v>4.0</v>
      </c>
      <c r="K110" t="n">
        <f>SUM(M110:INDEX(M110:XFD110,1,M3))</f>
        <v>0.0</v>
      </c>
      <c r="L110" s="28"/>
    </row>
    <row r="111">
      <c r="A111" t="s">
        <v>544</v>
      </c>
      <c r="B111" t="s">
        <v>545</v>
      </c>
      <c r="C111" t="s">
        <v>546</v>
      </c>
      <c r="D111" t="s">
        <v>547</v>
      </c>
      <c r="E111" t="s">
        <v>548</v>
      </c>
      <c r="F111" t="s">
        <v>21</v>
      </c>
      <c r="G111" t="s">
        <v>22</v>
      </c>
      <c r="H111" t="s">
        <v>23</v>
      </c>
      <c r="I111" t="s">
        <v>23</v>
      </c>
      <c r="J111" t="n">
        <v>6.0</v>
      </c>
      <c r="K111" t="n">
        <f>SUM(M111:INDEX(M111:XFD111,1,M3))</f>
        <v>0.0</v>
      </c>
      <c r="L111" s="28"/>
    </row>
    <row r="112">
      <c r="A112" t="s">
        <v>549</v>
      </c>
      <c r="B112" t="s">
        <v>550</v>
      </c>
      <c r="C112" t="s">
        <v>551</v>
      </c>
      <c r="D112" t="s">
        <v>552</v>
      </c>
      <c r="E112" t="s">
        <v>553</v>
      </c>
      <c r="F112" t="s">
        <v>21</v>
      </c>
      <c r="G112" t="s">
        <v>22</v>
      </c>
      <c r="H112" t="s">
        <v>23</v>
      </c>
      <c r="I112" t="s">
        <v>23</v>
      </c>
      <c r="J112" t="n">
        <v>4.0</v>
      </c>
      <c r="K112" t="n">
        <f>SUM(M112:INDEX(M112:XFD112,1,M3))</f>
        <v>0.0</v>
      </c>
      <c r="L112" s="28"/>
    </row>
    <row r="113">
      <c r="A113" t="s">
        <v>554</v>
      </c>
      <c r="B113" t="s">
        <v>555</v>
      </c>
      <c r="C113" t="s">
        <v>556</v>
      </c>
      <c r="D113" t="s">
        <v>557</v>
      </c>
      <c r="E113" t="s">
        <v>558</v>
      </c>
      <c r="F113" t="s">
        <v>21</v>
      </c>
      <c r="G113" t="s">
        <v>22</v>
      </c>
      <c r="H113" t="s">
        <v>23</v>
      </c>
      <c r="I113" t="s">
        <v>23</v>
      </c>
      <c r="J113" t="n">
        <v>1.0</v>
      </c>
      <c r="K113" t="n">
        <f>SUM(M113:INDEX(M113:XFD113,1,M3))</f>
        <v>0.0</v>
      </c>
      <c r="L113" s="28"/>
    </row>
    <row r="114">
      <c r="A114" t="s">
        <v>559</v>
      </c>
      <c r="B114" t="s">
        <v>560</v>
      </c>
      <c r="C114" t="s">
        <v>561</v>
      </c>
      <c r="D114" t="s">
        <v>562</v>
      </c>
      <c r="E114" t="s">
        <v>563</v>
      </c>
      <c r="F114" t="s">
        <v>21</v>
      </c>
      <c r="G114" t="s">
        <v>22</v>
      </c>
      <c r="H114" t="s">
        <v>23</v>
      </c>
      <c r="I114" t="s">
        <v>23</v>
      </c>
      <c r="J114" t="n">
        <v>5.0</v>
      </c>
      <c r="K114" t="n">
        <f>SUM(M114:INDEX(M114:XFD114,1,M3))</f>
        <v>0.0</v>
      </c>
      <c r="L114" s="28"/>
    </row>
    <row r="115">
      <c r="A115" t="s">
        <v>564</v>
      </c>
      <c r="B115" t="s">
        <v>565</v>
      </c>
      <c r="C115" t="s">
        <v>566</v>
      </c>
      <c r="D115" t="s">
        <v>567</v>
      </c>
      <c r="E115" t="s">
        <v>568</v>
      </c>
      <c r="F115" t="s">
        <v>21</v>
      </c>
      <c r="G115" t="s">
        <v>22</v>
      </c>
      <c r="H115" t="s">
        <v>23</v>
      </c>
      <c r="I115" t="s">
        <v>23</v>
      </c>
      <c r="J115" t="n">
        <v>2.0</v>
      </c>
      <c r="K115" t="n">
        <f>SUM(M115:INDEX(M115:XFD115,1,M3))</f>
        <v>0.0</v>
      </c>
      <c r="L115" s="28"/>
    </row>
    <row r="116">
      <c r="A116" t="s">
        <v>569</v>
      </c>
      <c r="B116" t="s">
        <v>570</v>
      </c>
      <c r="C116" t="s">
        <v>571</v>
      </c>
      <c r="D116" t="s">
        <v>572</v>
      </c>
      <c r="E116" t="s">
        <v>573</v>
      </c>
      <c r="F116" t="s">
        <v>21</v>
      </c>
      <c r="G116" t="s">
        <v>22</v>
      </c>
      <c r="H116" t="s">
        <v>23</v>
      </c>
      <c r="I116" t="s">
        <v>23</v>
      </c>
      <c r="J116" t="n">
        <v>1.0</v>
      </c>
      <c r="K116" t="n">
        <f>SUM(M116:INDEX(M116:XFD116,1,M3))</f>
        <v>0.0</v>
      </c>
      <c r="L116" s="28"/>
    </row>
    <row r="117">
      <c r="A117" t="s">
        <v>574</v>
      </c>
      <c r="B117" t="s">
        <v>575</v>
      </c>
      <c r="C117" t="s">
        <v>576</v>
      </c>
      <c r="D117" t="s">
        <v>577</v>
      </c>
      <c r="E117" t="s">
        <v>578</v>
      </c>
      <c r="F117" t="s">
        <v>21</v>
      </c>
      <c r="G117" t="s">
        <v>22</v>
      </c>
      <c r="H117" t="s">
        <v>23</v>
      </c>
      <c r="I117" t="s">
        <v>23</v>
      </c>
      <c r="J117" t="n">
        <v>8.0</v>
      </c>
      <c r="K117" t="n">
        <f>SUM(M117:INDEX(M117:XFD117,1,M3))</f>
        <v>0.0</v>
      </c>
      <c r="L117" s="28"/>
    </row>
    <row r="118">
      <c r="A118" t="s">
        <v>579</v>
      </c>
      <c r="B118" t="s">
        <v>580</v>
      </c>
      <c r="C118" t="s">
        <v>581</v>
      </c>
      <c r="D118" t="s">
        <v>582</v>
      </c>
      <c r="E118" t="s">
        <v>583</v>
      </c>
      <c r="F118" t="s">
        <v>21</v>
      </c>
      <c r="G118" t="s">
        <v>22</v>
      </c>
      <c r="H118" t="s">
        <v>23</v>
      </c>
      <c r="I118" t="s">
        <v>23</v>
      </c>
      <c r="J118" t="n">
        <v>10.0</v>
      </c>
      <c r="K118" t="n">
        <f>SUM(M118:INDEX(M118:XFD118,1,M3))</f>
        <v>0.0</v>
      </c>
      <c r="L118" s="28"/>
    </row>
    <row r="119">
      <c r="A119" t="s">
        <v>584</v>
      </c>
      <c r="B119" t="s">
        <v>585</v>
      </c>
      <c r="C119" t="s">
        <v>586</v>
      </c>
      <c r="D119" t="s">
        <v>587</v>
      </c>
      <c r="E119" t="s">
        <v>588</v>
      </c>
      <c r="F119" t="s">
        <v>21</v>
      </c>
      <c r="G119" t="s">
        <v>22</v>
      </c>
      <c r="H119" t="s">
        <v>23</v>
      </c>
      <c r="I119" t="s">
        <v>23</v>
      </c>
      <c r="J119" t="n">
        <v>10.0</v>
      </c>
      <c r="K119" t="n">
        <f>SUM(M119:INDEX(M119:XFD119,1,M3))</f>
        <v>0.0</v>
      </c>
      <c r="L119" s="28"/>
    </row>
    <row r="120">
      <c r="A120" t="s">
        <v>589</v>
      </c>
      <c r="B120" t="s">
        <v>590</v>
      </c>
      <c r="C120" t="s">
        <v>591</v>
      </c>
      <c r="D120" t="s">
        <v>592</v>
      </c>
      <c r="E120" t="s">
        <v>593</v>
      </c>
      <c r="F120" t="s">
        <v>21</v>
      </c>
      <c r="G120" t="s">
        <v>22</v>
      </c>
      <c r="H120" t="s">
        <v>23</v>
      </c>
      <c r="I120" t="s">
        <v>23</v>
      </c>
      <c r="J120" t="n">
        <v>9.0</v>
      </c>
      <c r="K120" t="n">
        <f>SUM(M120:INDEX(M120:XFD120,1,M3))</f>
        <v>0.0</v>
      </c>
      <c r="L120" s="28"/>
    </row>
    <row r="121">
      <c r="A121" t="s">
        <v>594</v>
      </c>
      <c r="B121" t="s">
        <v>595</v>
      </c>
      <c r="C121" t="s">
        <v>596</v>
      </c>
      <c r="D121" t="s">
        <v>597</v>
      </c>
      <c r="E121" t="s">
        <v>598</v>
      </c>
      <c r="F121" t="s">
        <v>21</v>
      </c>
      <c r="G121" t="s">
        <v>22</v>
      </c>
      <c r="H121" t="s">
        <v>23</v>
      </c>
      <c r="I121" t="s">
        <v>23</v>
      </c>
      <c r="J121" t="n">
        <v>10.0</v>
      </c>
      <c r="K121" t="n">
        <f>SUM(M121:INDEX(M121:XFD121,1,M3))</f>
        <v>0.0</v>
      </c>
      <c r="L121" s="28"/>
    </row>
    <row r="122">
      <c r="A122" t="s">
        <v>599</v>
      </c>
      <c r="B122" t="s">
        <v>600</v>
      </c>
      <c r="C122" t="s">
        <v>601</v>
      </c>
      <c r="D122" t="s">
        <v>602</v>
      </c>
      <c r="E122" t="s">
        <v>603</v>
      </c>
      <c r="F122" t="s">
        <v>21</v>
      </c>
      <c r="G122" t="s">
        <v>22</v>
      </c>
      <c r="H122" t="s">
        <v>23</v>
      </c>
      <c r="I122" t="s">
        <v>23</v>
      </c>
      <c r="J122" t="n">
        <v>8.0</v>
      </c>
      <c r="K122" t="n">
        <f>SUM(M122:INDEX(M122:XFD122,1,M3))</f>
        <v>0.0</v>
      </c>
      <c r="L122" s="28"/>
    </row>
    <row r="123">
      <c r="A123" t="s">
        <v>604</v>
      </c>
      <c r="B123" t="s">
        <v>605</v>
      </c>
      <c r="C123" t="s">
        <v>606</v>
      </c>
      <c r="D123" t="s">
        <v>607</v>
      </c>
      <c r="E123" t="s">
        <v>608</v>
      </c>
      <c r="F123" t="s">
        <v>21</v>
      </c>
      <c r="G123" t="s">
        <v>22</v>
      </c>
      <c r="H123" t="s">
        <v>23</v>
      </c>
      <c r="I123" t="s">
        <v>23</v>
      </c>
      <c r="J123" t="n">
        <v>9.0</v>
      </c>
      <c r="K123" t="n">
        <f>SUM(M123:INDEX(M123:XFD123,1,M3))</f>
        <v>0.0</v>
      </c>
      <c r="L123" s="28"/>
    </row>
    <row r="124">
      <c r="A124" t="s">
        <v>609</v>
      </c>
      <c r="B124" t="s">
        <v>610</v>
      </c>
      <c r="C124" t="s">
        <v>611</v>
      </c>
      <c r="D124" t="s">
        <v>612</v>
      </c>
      <c r="E124" t="s">
        <v>613</v>
      </c>
      <c r="F124" t="s">
        <v>21</v>
      </c>
      <c r="G124" t="s">
        <v>22</v>
      </c>
      <c r="H124" t="s">
        <v>23</v>
      </c>
      <c r="I124" t="s">
        <v>23</v>
      </c>
      <c r="J124" t="n">
        <v>11.0</v>
      </c>
      <c r="K124" t="n">
        <f>SUM(M124:INDEX(M124:XFD124,1,M3))</f>
        <v>0.0</v>
      </c>
      <c r="L124" s="28"/>
    </row>
    <row r="125">
      <c r="A125" t="s">
        <v>614</v>
      </c>
      <c r="B125" t="s">
        <v>615</v>
      </c>
      <c r="C125" t="s">
        <v>616</v>
      </c>
      <c r="D125" t="s">
        <v>617</v>
      </c>
      <c r="E125" t="s">
        <v>618</v>
      </c>
      <c r="F125" t="s">
        <v>21</v>
      </c>
      <c r="G125" t="s">
        <v>22</v>
      </c>
      <c r="H125" t="s">
        <v>23</v>
      </c>
      <c r="I125" t="s">
        <v>23</v>
      </c>
      <c r="J125" t="n">
        <v>5.0</v>
      </c>
      <c r="K125" t="n">
        <f>SUM(M125:INDEX(M125:XFD125,1,M3))</f>
        <v>0.0</v>
      </c>
      <c r="L125" s="28"/>
    </row>
    <row r="126">
      <c r="A126" t="s">
        <v>619</v>
      </c>
      <c r="B126" t="s">
        <v>620</v>
      </c>
      <c r="C126" t="s">
        <v>621</v>
      </c>
      <c r="D126" t="s">
        <v>622</v>
      </c>
      <c r="E126" t="s">
        <v>623</v>
      </c>
      <c r="F126" t="s">
        <v>21</v>
      </c>
      <c r="G126" t="s">
        <v>22</v>
      </c>
      <c r="H126" t="s">
        <v>23</v>
      </c>
      <c r="I126" t="s">
        <v>23</v>
      </c>
      <c r="J126" t="n">
        <v>8.0</v>
      </c>
      <c r="K126" t="n">
        <f>SUM(M126:INDEX(M126:XFD126,1,M3))</f>
        <v>0.0</v>
      </c>
      <c r="L126" s="28"/>
    </row>
    <row r="127">
      <c r="A127" t="s">
        <v>624</v>
      </c>
      <c r="B127" t="s">
        <v>625</v>
      </c>
      <c r="C127" t="s">
        <v>626</v>
      </c>
      <c r="D127" t="s">
        <v>627</v>
      </c>
      <c r="E127" t="s">
        <v>628</v>
      </c>
      <c r="F127" t="s">
        <v>21</v>
      </c>
      <c r="G127" t="s">
        <v>22</v>
      </c>
      <c r="H127" t="s">
        <v>23</v>
      </c>
      <c r="I127" t="s">
        <v>23</v>
      </c>
      <c r="J127" t="n">
        <v>4.0</v>
      </c>
      <c r="K127" t="n">
        <f>SUM(M127:INDEX(M127:XFD127,1,M3))</f>
        <v>0.0</v>
      </c>
      <c r="L127" s="28"/>
    </row>
    <row r="128">
      <c r="A128" t="s">
        <v>629</v>
      </c>
      <c r="B128" t="s">
        <v>630</v>
      </c>
      <c r="C128" t="s">
        <v>631</v>
      </c>
      <c r="D128" t="s">
        <v>632</v>
      </c>
      <c r="E128" t="s">
        <v>633</v>
      </c>
      <c r="F128" t="s">
        <v>21</v>
      </c>
      <c r="G128" t="s">
        <v>22</v>
      </c>
      <c r="H128" t="s">
        <v>23</v>
      </c>
      <c r="I128" t="s">
        <v>23</v>
      </c>
      <c r="J128" t="n">
        <v>10.0</v>
      </c>
      <c r="K128" t="n">
        <f>SUM(M128:INDEX(M128:XFD128,1,M3))</f>
        <v>0.0</v>
      </c>
      <c r="L128" s="28"/>
    </row>
    <row r="129">
      <c r="A129" t="s">
        <v>634</v>
      </c>
      <c r="B129" t="s">
        <v>635</v>
      </c>
      <c r="C129" t="s">
        <v>636</v>
      </c>
      <c r="D129" t="s">
        <v>637</v>
      </c>
      <c r="E129" t="s">
        <v>638</v>
      </c>
      <c r="F129" t="s">
        <v>21</v>
      </c>
      <c r="G129" t="s">
        <v>22</v>
      </c>
      <c r="H129" t="s">
        <v>23</v>
      </c>
      <c r="I129" t="s">
        <v>23</v>
      </c>
      <c r="J129" t="n">
        <v>9.0</v>
      </c>
      <c r="K129" t="n">
        <f>SUM(M129:INDEX(M129:XFD129,1,M3))</f>
        <v>0.0</v>
      </c>
      <c r="L129" s="28"/>
    </row>
    <row r="130">
      <c r="A130" t="s">
        <v>639</v>
      </c>
      <c r="B130" t="s">
        <v>640</v>
      </c>
      <c r="C130" t="s">
        <v>641</v>
      </c>
      <c r="D130" t="s">
        <v>642</v>
      </c>
      <c r="E130" t="s">
        <v>643</v>
      </c>
      <c r="F130" t="s">
        <v>21</v>
      </c>
      <c r="G130" t="s">
        <v>22</v>
      </c>
      <c r="H130" t="s">
        <v>23</v>
      </c>
      <c r="I130" t="s">
        <v>23</v>
      </c>
      <c r="J130" t="n">
        <v>8.0</v>
      </c>
      <c r="K130" t="n">
        <f>SUM(M130:INDEX(M130:XFD130,1,M3))</f>
        <v>0.0</v>
      </c>
      <c r="L130" s="28"/>
    </row>
    <row r="131">
      <c r="A131" t="s">
        <v>644</v>
      </c>
      <c r="B131" t="s">
        <v>645</v>
      </c>
      <c r="C131" t="s">
        <v>646</v>
      </c>
      <c r="D131" t="s">
        <v>647</v>
      </c>
      <c r="E131" t="s">
        <v>648</v>
      </c>
      <c r="F131" t="s">
        <v>21</v>
      </c>
      <c r="G131" t="s">
        <v>22</v>
      </c>
      <c r="H131" t="s">
        <v>23</v>
      </c>
      <c r="I131" t="s">
        <v>23</v>
      </c>
      <c r="J131" t="n">
        <v>7.0</v>
      </c>
      <c r="K131" t="n">
        <f>SUM(M131:INDEX(M131:XFD131,1,M3))</f>
        <v>0.0</v>
      </c>
      <c r="L131" s="28"/>
    </row>
    <row r="132">
      <c r="A132" t="s">
        <v>649</v>
      </c>
      <c r="B132" t="s">
        <v>650</v>
      </c>
      <c r="C132" t="s">
        <v>651</v>
      </c>
      <c r="D132" t="s">
        <v>652</v>
      </c>
      <c r="E132" t="s">
        <v>653</v>
      </c>
      <c r="F132" t="s">
        <v>21</v>
      </c>
      <c r="G132" t="s">
        <v>22</v>
      </c>
      <c r="H132" t="s">
        <v>23</v>
      </c>
      <c r="I132" t="s">
        <v>23</v>
      </c>
      <c r="J132" t="n">
        <v>8.0</v>
      </c>
      <c r="K132" t="n">
        <f>SUM(M132:INDEX(M132:XFD132,1,M3))</f>
        <v>0.0</v>
      </c>
      <c r="L132" s="28"/>
    </row>
    <row r="133">
      <c r="A133" t="s">
        <v>654</v>
      </c>
      <c r="B133" t="s">
        <v>655</v>
      </c>
      <c r="C133" t="s">
        <v>656</v>
      </c>
      <c r="D133" t="s">
        <v>657</v>
      </c>
      <c r="E133" t="s">
        <v>658</v>
      </c>
      <c r="F133" t="s">
        <v>21</v>
      </c>
      <c r="G133" t="s">
        <v>22</v>
      </c>
      <c r="H133" t="s">
        <v>23</v>
      </c>
      <c r="I133" t="s">
        <v>23</v>
      </c>
      <c r="J133" t="n">
        <v>10.0</v>
      </c>
      <c r="K133" t="n">
        <f>SUM(M133:INDEX(M133:XFD133,1,M3))</f>
        <v>0.0</v>
      </c>
      <c r="L133" s="28"/>
    </row>
    <row r="134">
      <c r="A134" t="s">
        <v>659</v>
      </c>
      <c r="B134" t="s">
        <v>660</v>
      </c>
      <c r="C134" t="s">
        <v>661</v>
      </c>
      <c r="D134" t="s">
        <v>662</v>
      </c>
      <c r="E134" t="s">
        <v>663</v>
      </c>
      <c r="F134" t="s">
        <v>21</v>
      </c>
      <c r="G134" t="s">
        <v>22</v>
      </c>
      <c r="H134" t="s">
        <v>23</v>
      </c>
      <c r="I134" t="s">
        <v>23</v>
      </c>
      <c r="J134" t="n">
        <v>6.0</v>
      </c>
      <c r="K134" t="n">
        <f>SUM(M134:INDEX(M134:XFD134,1,M3))</f>
        <v>0.0</v>
      </c>
      <c r="L134" s="28"/>
    </row>
    <row r="135">
      <c r="A135" t="s">
        <v>664</v>
      </c>
      <c r="B135" t="s">
        <v>665</v>
      </c>
      <c r="C135" t="s">
        <v>666</v>
      </c>
      <c r="D135" t="s">
        <v>667</v>
      </c>
      <c r="E135" t="s">
        <v>668</v>
      </c>
      <c r="F135" t="s">
        <v>21</v>
      </c>
      <c r="G135" t="s">
        <v>22</v>
      </c>
      <c r="H135" t="s">
        <v>23</v>
      </c>
      <c r="I135" t="s">
        <v>23</v>
      </c>
      <c r="J135" t="n">
        <v>8.0</v>
      </c>
      <c r="K135" t="n">
        <f>SUM(M135:INDEX(M135:XFD135,1,M3))</f>
        <v>0.0</v>
      </c>
      <c r="L135" s="28"/>
    </row>
    <row r="136">
      <c r="A136" t="s">
        <v>669</v>
      </c>
      <c r="B136" t="s">
        <v>670</v>
      </c>
      <c r="C136" t="s">
        <v>671</v>
      </c>
      <c r="D136" t="s">
        <v>672</v>
      </c>
      <c r="E136" t="s">
        <v>673</v>
      </c>
      <c r="F136" t="s">
        <v>21</v>
      </c>
      <c r="G136" t="s">
        <v>22</v>
      </c>
      <c r="H136" t="s">
        <v>23</v>
      </c>
      <c r="I136" t="s">
        <v>23</v>
      </c>
      <c r="J136" t="n">
        <v>8.0</v>
      </c>
      <c r="K136" t="n">
        <f>SUM(M136:INDEX(M136:XFD136,1,M3))</f>
        <v>0.0</v>
      </c>
      <c r="L136" s="28"/>
    </row>
    <row r="137">
      <c r="A137" t="s">
        <v>674</v>
      </c>
      <c r="B137" t="s">
        <v>675</v>
      </c>
      <c r="C137" t="s">
        <v>676</v>
      </c>
      <c r="D137" t="s">
        <v>677</v>
      </c>
      <c r="E137" t="s">
        <v>678</v>
      </c>
      <c r="F137" t="s">
        <v>21</v>
      </c>
      <c r="G137" t="s">
        <v>22</v>
      </c>
      <c r="H137" t="s">
        <v>23</v>
      </c>
      <c r="I137" t="s">
        <v>23</v>
      </c>
      <c r="J137" t="n">
        <v>8.0</v>
      </c>
      <c r="K137" t="n">
        <f>SUM(M137:INDEX(M137:XFD137,1,M3))</f>
        <v>0.0</v>
      </c>
      <c r="L137" s="28"/>
    </row>
    <row r="138">
      <c r="A138" t="s">
        <v>679</v>
      </c>
      <c r="B138" t="s">
        <v>680</v>
      </c>
      <c r="C138" t="s">
        <v>681</v>
      </c>
      <c r="D138" t="s">
        <v>682</v>
      </c>
      <c r="E138" t="s">
        <v>683</v>
      </c>
      <c r="F138" t="s">
        <v>21</v>
      </c>
      <c r="G138" t="s">
        <v>22</v>
      </c>
      <c r="H138" t="s">
        <v>23</v>
      </c>
      <c r="I138" t="s">
        <v>23</v>
      </c>
      <c r="J138" t="n">
        <v>10.0</v>
      </c>
      <c r="K138" t="n">
        <f>SUM(M138:INDEX(M138:XFD138,1,M3))</f>
        <v>0.0</v>
      </c>
      <c r="L138" s="28"/>
    </row>
    <row r="139">
      <c r="A139" t="s">
        <v>684</v>
      </c>
      <c r="B139" t="s">
        <v>685</v>
      </c>
      <c r="C139" t="s">
        <v>686</v>
      </c>
      <c r="D139" t="s">
        <v>687</v>
      </c>
      <c r="E139" t="s">
        <v>688</v>
      </c>
      <c r="F139" t="s">
        <v>21</v>
      </c>
      <c r="G139" t="s">
        <v>22</v>
      </c>
      <c r="H139" t="s">
        <v>23</v>
      </c>
      <c r="I139" t="s">
        <v>23</v>
      </c>
      <c r="J139" t="n">
        <v>10.0</v>
      </c>
      <c r="K139" t="n">
        <f>SUM(M139:INDEX(M139:XFD139,1,M3))</f>
        <v>0.0</v>
      </c>
      <c r="L139" s="28"/>
    </row>
    <row r="140">
      <c r="A140" t="s">
        <v>689</v>
      </c>
      <c r="B140" t="s">
        <v>690</v>
      </c>
      <c r="C140" t="s">
        <v>691</v>
      </c>
      <c r="D140" t="s">
        <v>692</v>
      </c>
      <c r="E140" t="s">
        <v>693</v>
      </c>
      <c r="F140" t="s">
        <v>21</v>
      </c>
      <c r="G140" t="s">
        <v>22</v>
      </c>
      <c r="H140" t="s">
        <v>23</v>
      </c>
      <c r="I140" t="s">
        <v>23</v>
      </c>
      <c r="J140" t="n">
        <v>8.0</v>
      </c>
      <c r="K140" t="n">
        <f>SUM(M140:INDEX(M140:XFD140,1,M3))</f>
        <v>0.0</v>
      </c>
      <c r="L140" s="28"/>
    </row>
    <row r="141">
      <c r="A141" t="s">
        <v>694</v>
      </c>
      <c r="B141" t="s">
        <v>695</v>
      </c>
      <c r="C141" t="s">
        <v>696</v>
      </c>
      <c r="D141" t="s">
        <v>697</v>
      </c>
      <c r="E141" t="s">
        <v>698</v>
      </c>
      <c r="F141" t="s">
        <v>21</v>
      </c>
      <c r="G141" t="s">
        <v>22</v>
      </c>
      <c r="H141" t="s">
        <v>23</v>
      </c>
      <c r="I141" t="s">
        <v>23</v>
      </c>
      <c r="J141" t="n">
        <v>8.0</v>
      </c>
      <c r="K141" t="n">
        <f>SUM(M141:INDEX(M141:XFD141,1,M3))</f>
        <v>0.0</v>
      </c>
      <c r="L141" s="28"/>
    </row>
    <row r="142">
      <c r="A142" t="s">
        <v>699</v>
      </c>
      <c r="B142" t="s">
        <v>700</v>
      </c>
      <c r="C142" t="s">
        <v>701</v>
      </c>
      <c r="D142" t="s">
        <v>702</v>
      </c>
      <c r="E142" t="s">
        <v>703</v>
      </c>
      <c r="F142" t="s">
        <v>21</v>
      </c>
      <c r="G142" t="s">
        <v>22</v>
      </c>
      <c r="H142" t="s">
        <v>23</v>
      </c>
      <c r="I142" t="s">
        <v>23</v>
      </c>
      <c r="J142" t="n">
        <v>10.0</v>
      </c>
      <c r="K142" t="n">
        <f>SUM(M142:INDEX(M142:XFD142,1,M3))</f>
        <v>0.0</v>
      </c>
      <c r="L142" s="28"/>
    </row>
    <row r="143">
      <c r="A143" t="s">
        <v>704</v>
      </c>
      <c r="B143" t="s">
        <v>705</v>
      </c>
      <c r="C143" t="s">
        <v>706</v>
      </c>
      <c r="D143" t="s">
        <v>707</v>
      </c>
      <c r="E143" t="s">
        <v>708</v>
      </c>
      <c r="F143" t="s">
        <v>21</v>
      </c>
      <c r="G143" t="s">
        <v>22</v>
      </c>
      <c r="H143" t="s">
        <v>23</v>
      </c>
      <c r="I143" t="s">
        <v>23</v>
      </c>
      <c r="J143" t="n">
        <v>10.0</v>
      </c>
      <c r="K143" t="n">
        <f>SUM(M143:INDEX(M143:XFD143,1,M3))</f>
        <v>0.0</v>
      </c>
      <c r="L143" s="28"/>
    </row>
    <row r="144">
      <c r="A144" t="s">
        <v>709</v>
      </c>
      <c r="B144" t="s">
        <v>710</v>
      </c>
      <c r="C144" t="s">
        <v>711</v>
      </c>
      <c r="D144" t="s">
        <v>712</v>
      </c>
      <c r="E144" t="s">
        <v>713</v>
      </c>
      <c r="F144" t="s">
        <v>21</v>
      </c>
      <c r="G144" t="s">
        <v>22</v>
      </c>
      <c r="H144" t="s">
        <v>23</v>
      </c>
      <c r="I144" t="s">
        <v>23</v>
      </c>
      <c r="J144" t="n">
        <v>10.0</v>
      </c>
      <c r="K144" t="n">
        <f>SUM(M144:INDEX(M144:XFD144,1,M3))</f>
        <v>0.0</v>
      </c>
      <c r="L144" s="28"/>
    </row>
    <row r="145">
      <c r="A145" t="s">
        <v>714</v>
      </c>
      <c r="B145" t="s">
        <v>715</v>
      </c>
      <c r="C145" t="s">
        <v>716</v>
      </c>
      <c r="D145" t="s">
        <v>717</v>
      </c>
      <c r="E145" t="s">
        <v>718</v>
      </c>
      <c r="F145" t="s">
        <v>21</v>
      </c>
      <c r="G145" t="s">
        <v>22</v>
      </c>
      <c r="H145" t="s">
        <v>23</v>
      </c>
      <c r="I145" t="s">
        <v>23</v>
      </c>
      <c r="J145" t="n">
        <v>8.0</v>
      </c>
      <c r="K145" t="n">
        <f>SUM(M145:INDEX(M145:XFD145,1,M3))</f>
        <v>0.0</v>
      </c>
      <c r="L145" s="28"/>
    </row>
    <row r="146">
      <c r="A146" t="s">
        <v>719</v>
      </c>
      <c r="B146" t="s">
        <v>720</v>
      </c>
      <c r="C146" t="s">
        <v>721</v>
      </c>
      <c r="D146" t="s">
        <v>722</v>
      </c>
      <c r="E146" t="s">
        <v>723</v>
      </c>
      <c r="F146" t="s">
        <v>21</v>
      </c>
      <c r="G146" t="s">
        <v>22</v>
      </c>
      <c r="H146" t="s">
        <v>23</v>
      </c>
      <c r="I146" t="s">
        <v>23</v>
      </c>
      <c r="J146" t="n">
        <v>10.0</v>
      </c>
      <c r="K146" t="n">
        <f>SUM(M146:INDEX(M146:XFD146,1,M3))</f>
        <v>0.0</v>
      </c>
      <c r="L146" s="28"/>
    </row>
    <row r="147">
      <c r="A147" t="s">
        <v>724</v>
      </c>
      <c r="B147" t="s">
        <v>725</v>
      </c>
      <c r="C147" t="s">
        <v>726</v>
      </c>
      <c r="D147" t="s">
        <v>727</v>
      </c>
      <c r="E147" t="s">
        <v>728</v>
      </c>
      <c r="F147" t="s">
        <v>21</v>
      </c>
      <c r="G147" t="s">
        <v>22</v>
      </c>
      <c r="H147" t="s">
        <v>23</v>
      </c>
      <c r="I147" t="s">
        <v>23</v>
      </c>
      <c r="J147" t="n">
        <v>2.0</v>
      </c>
      <c r="K147" t="n">
        <f>SUM(M147:INDEX(M147:XFD147,1,M3))</f>
        <v>0.0</v>
      </c>
      <c r="L147" s="28"/>
    </row>
    <row r="148">
      <c r="A148" t="s">
        <v>729</v>
      </c>
      <c r="B148" t="s">
        <v>730</v>
      </c>
      <c r="C148" t="s">
        <v>731</v>
      </c>
      <c r="D148" t="s">
        <v>732</v>
      </c>
      <c r="E148" t="s">
        <v>733</v>
      </c>
      <c r="F148" t="s">
        <v>21</v>
      </c>
      <c r="G148" t="s">
        <v>22</v>
      </c>
      <c r="H148" t="s">
        <v>23</v>
      </c>
      <c r="I148" t="s">
        <v>23</v>
      </c>
      <c r="J148" t="n">
        <v>8.0</v>
      </c>
      <c r="K148" t="n">
        <f>SUM(M148:INDEX(M148:XFD148,1,M3))</f>
        <v>0.0</v>
      </c>
      <c r="L148" s="28"/>
    </row>
    <row r="149">
      <c r="A149" t="s">
        <v>734</v>
      </c>
      <c r="B149" t="s">
        <v>735</v>
      </c>
      <c r="C149" t="s">
        <v>736</v>
      </c>
      <c r="D149" t="s">
        <v>737</v>
      </c>
      <c r="E149" t="s">
        <v>738</v>
      </c>
      <c r="F149" t="s">
        <v>21</v>
      </c>
      <c r="G149" t="s">
        <v>22</v>
      </c>
      <c r="H149" t="s">
        <v>23</v>
      </c>
      <c r="I149" t="s">
        <v>23</v>
      </c>
      <c r="J149" t="n">
        <v>2.0</v>
      </c>
      <c r="K149" t="n">
        <f>SUM(M149:INDEX(M149:XFD149,1,M3))</f>
        <v>0.0</v>
      </c>
      <c r="L149" s="28"/>
    </row>
    <row r="150">
      <c r="A150" t="s">
        <v>739</v>
      </c>
      <c r="B150" t="s">
        <v>740</v>
      </c>
      <c r="C150" t="s">
        <v>741</v>
      </c>
      <c r="D150" t="s">
        <v>742</v>
      </c>
      <c r="E150" t="s">
        <v>743</v>
      </c>
      <c r="F150" t="s">
        <v>21</v>
      </c>
      <c r="G150" t="s">
        <v>22</v>
      </c>
      <c r="H150" t="s">
        <v>23</v>
      </c>
      <c r="I150" t="s">
        <v>23</v>
      </c>
      <c r="J150" t="n">
        <v>1.0</v>
      </c>
      <c r="K150" t="n">
        <f>SUM(M150:INDEX(M150:XFD150,1,M3))</f>
        <v>0.0</v>
      </c>
      <c r="L150" s="28"/>
    </row>
    <row r="151">
      <c r="A151" t="s">
        <v>744</v>
      </c>
      <c r="B151" t="s">
        <v>745</v>
      </c>
      <c r="C151" t="s">
        <v>746</v>
      </c>
      <c r="D151" t="s">
        <v>747</v>
      </c>
      <c r="E151" t="s">
        <v>748</v>
      </c>
      <c r="F151" t="s">
        <v>21</v>
      </c>
      <c r="G151" t="s">
        <v>22</v>
      </c>
      <c r="H151" t="s">
        <v>23</v>
      </c>
      <c r="I151" t="s">
        <v>23</v>
      </c>
      <c r="J151" t="n">
        <v>4.0</v>
      </c>
      <c r="K151" t="n">
        <f>SUM(M151:INDEX(M151:XFD151,1,M3))</f>
        <v>0.0</v>
      </c>
      <c r="L151" s="28"/>
    </row>
    <row r="152">
      <c r="A152" t="s">
        <v>749</v>
      </c>
      <c r="B152" t="s">
        <v>750</v>
      </c>
      <c r="C152" t="s">
        <v>751</v>
      </c>
      <c r="D152" t="s">
        <v>752</v>
      </c>
      <c r="E152" t="s">
        <v>753</v>
      </c>
      <c r="F152" t="s">
        <v>21</v>
      </c>
      <c r="G152" t="s">
        <v>22</v>
      </c>
      <c r="H152" t="s">
        <v>23</v>
      </c>
      <c r="I152" t="s">
        <v>23</v>
      </c>
      <c r="J152" t="n">
        <v>1.0</v>
      </c>
      <c r="K152" t="n">
        <f>SUM(M152:INDEX(M152:XFD152,1,M3))</f>
        <v>0.0</v>
      </c>
      <c r="L152" s="28"/>
    </row>
    <row r="153">
      <c r="A153" t="s">
        <v>754</v>
      </c>
      <c r="B153" t="s">
        <v>755</v>
      </c>
      <c r="C153" t="s">
        <v>756</v>
      </c>
      <c r="D153" t="s">
        <v>757</v>
      </c>
      <c r="E153" t="s">
        <v>758</v>
      </c>
      <c r="F153" t="s">
        <v>21</v>
      </c>
      <c r="G153" t="s">
        <v>22</v>
      </c>
      <c r="H153" t="s">
        <v>23</v>
      </c>
      <c r="I153" t="s">
        <v>23</v>
      </c>
      <c r="J153" t="n">
        <v>3.0</v>
      </c>
      <c r="K153" t="n">
        <f>SUM(M153:INDEX(M153:XFD153,1,M3))</f>
        <v>0.0</v>
      </c>
      <c r="L153" s="28"/>
    </row>
    <row r="154" ht="8.0" customHeight="true">
      <c r="A154" s="28"/>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row>
    <row r="155">
      <c r="A155" t="s" s="32">
        <v>759</v>
      </c>
      <c r="B155" s="33"/>
      <c r="C155" s="34"/>
      <c r="D155" s="35"/>
      <c r="E155" s="36"/>
      <c r="F155" s="37"/>
      <c r="G155" s="38"/>
      <c r="H155" s="39"/>
      <c r="I155" s="40"/>
      <c r="J155" s="41"/>
      <c r="K155" s="42"/>
      <c r="L155" s="43"/>
      <c r="M155" t="n" s="44">
        <f>IF(M3&gt;=1,"P2 - B1","")</f>
        <v>0.0</v>
      </c>
      <c r="N155" t="n" s="45">
        <f>IF(M3&gt;=2,"P2 - B2","")</f>
        <v>0.0</v>
      </c>
      <c r="O155" t="n" s="46">
        <f>IF(M3&gt;=3,"P2 - B3","")</f>
        <v>0.0</v>
      </c>
      <c r="P155" t="n" s="47">
        <f>IF(M3&gt;=4,"P2 - B4","")</f>
        <v>0.0</v>
      </c>
      <c r="Q155" t="n" s="48">
        <f>IF(M3&gt;=5,"P2 - B5","")</f>
        <v>0.0</v>
      </c>
      <c r="R155" t="n" s="49">
        <f>IF(M3&gt;=6,"P2 - B6","")</f>
        <v>0.0</v>
      </c>
      <c r="S155" t="n" s="50">
        <f>IF(M3&gt;=7,"P2 - B7","")</f>
        <v>0.0</v>
      </c>
      <c r="T155" t="n" s="51">
        <f>IF(M3&gt;=8,"P2 - B8","")</f>
        <v>0.0</v>
      </c>
      <c r="U155" t="n" s="52">
        <f>IF(M3&gt;=9,"P2 - B9","")</f>
        <v>0.0</v>
      </c>
      <c r="V155" t="n" s="53">
        <f>IF(M3&gt;=10,"P2 - B10","")</f>
        <v>0.0</v>
      </c>
      <c r="W155" t="n" s="54">
        <f>IF(M3&gt;=11,"P2 - B11","")</f>
        <v>0.0</v>
      </c>
      <c r="X155" t="n" s="55">
        <f>IF(M3&gt;=12,"P2 - B12","")</f>
        <v>0.0</v>
      </c>
      <c r="Y155" t="n" s="56">
        <f>IF(M3&gt;=13,"P2 - B13","")</f>
        <v>0.0</v>
      </c>
      <c r="Z155" t="n" s="57">
        <f>IF(M3&gt;=14,"P2 - B14","")</f>
        <v>0.0</v>
      </c>
      <c r="AA155" t="n" s="58">
        <f>IF(M3&gt;=15,"P2 - B15","")</f>
        <v>0.0</v>
      </c>
      <c r="AB155" t="n" s="59">
        <f>IF(M3&gt;=16,"P2 - B16","")</f>
        <v>0.0</v>
      </c>
      <c r="AC155" t="n" s="60">
        <f>IF(M3&gt;=17,"P2 - B17","")</f>
        <v>0.0</v>
      </c>
      <c r="AD155" t="n" s="61">
        <f>IF(M3&gt;=18,"P2 - B18","")</f>
        <v>0.0</v>
      </c>
      <c r="AE155" t="n" s="62">
        <f>IF(M3&gt;=19,"P2 - B19","")</f>
        <v>0.0</v>
      </c>
      <c r="AF155" t="n" s="63">
        <f>IF(M3&gt;=20,"P2 - B20","")</f>
        <v>0.0</v>
      </c>
      <c r="AG155" t="n" s="64">
        <f>IF(M3&gt;=21,"P2 - B21","")</f>
        <v>0.0</v>
      </c>
      <c r="AH155" t="n" s="65">
        <f>IF(M3&gt;=22,"P2 - B22","")</f>
        <v>0.0</v>
      </c>
      <c r="AI155" t="n" s="66">
        <f>IF(M3&gt;=23,"P2 - B23","")</f>
        <v>0.0</v>
      </c>
      <c r="AJ155" t="n" s="67">
        <f>IF(M3&gt;=24,"P2 - B24","")</f>
        <v>0.0</v>
      </c>
      <c r="AK155" t="n" s="68">
        <f>IF(M3&gt;=25,"P2 - B25","")</f>
        <v>0.0</v>
      </c>
      <c r="AL155" t="n" s="69">
        <f>IF(M3&gt;=26,"P2 - B26","")</f>
        <v>0.0</v>
      </c>
      <c r="AM155" t="n" s="70">
        <f>IF(M3&gt;=27,"P2 - B27","")</f>
        <v>0.0</v>
      </c>
      <c r="AN155" t="n" s="71">
        <f>IF(M3&gt;=28,"P2 - B28","")</f>
        <v>0.0</v>
      </c>
      <c r="AO155" t="n" s="72">
        <f>IF(M3&gt;=29,"P2 - B29","")</f>
        <v>0.0</v>
      </c>
      <c r="AP155" t="n" s="73">
        <f>IF(M3&gt;=30,"P2 - B30","")</f>
        <v>0.0</v>
      </c>
    </row>
    <row r="156">
      <c r="A156" t="s" s="75">
        <v>760</v>
      </c>
      <c r="B156" s="76"/>
      <c r="C156" s="77"/>
      <c r="D156" s="78"/>
      <c r="E156" s="79"/>
      <c r="F156" s="80"/>
      <c r="G156" s="81"/>
      <c r="H156" s="82"/>
      <c r="I156" s="83"/>
      <c r="J156" s="84"/>
      <c r="K156" s="85"/>
      <c r="L156" s="86"/>
    </row>
    <row r="157">
      <c r="A157" t="s" s="88">
        <v>761</v>
      </c>
      <c r="B157" s="89"/>
      <c r="C157" s="90"/>
      <c r="D157" s="91"/>
      <c r="E157" s="92"/>
      <c r="F157" s="93"/>
      <c r="G157" s="94"/>
      <c r="H157" s="95"/>
      <c r="I157" s="96"/>
      <c r="J157" s="97"/>
      <c r="K157" s="98"/>
      <c r="L157" s="99"/>
    </row>
    <row r="158">
      <c r="A158" t="s" s="101">
        <v>762</v>
      </c>
      <c r="B158" s="102"/>
      <c r="C158" s="103"/>
      <c r="D158" s="104"/>
      <c r="E158" s="105"/>
      <c r="F158" s="106"/>
      <c r="G158" s="107"/>
      <c r="H158" s="108"/>
      <c r="I158" s="109"/>
      <c r="J158" s="110"/>
      <c r="K158" s="111"/>
      <c r="L158" s="112"/>
    </row>
    <row r="159">
      <c r="A159" t="s" s="114">
        <v>763</v>
      </c>
      <c r="B159" s="115"/>
      <c r="C159" s="116"/>
      <c r="D159" s="117"/>
      <c r="E159" s="118"/>
      <c r="F159" s="119"/>
      <c r="G159" s="120"/>
      <c r="H159" s="121"/>
      <c r="I159" s="122"/>
      <c r="J159" s="123"/>
      <c r="K159" s="124"/>
      <c r="L159" s="125"/>
    </row>
    <row r="160" ht="8.0" customHeight="true">
      <c r="A160" s="28"/>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row>
    <row r="161"/>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54:AP154"/>
    <mergeCell ref="A155:L155"/>
    <mergeCell ref="A156:L156"/>
    <mergeCell ref="A157:L157"/>
    <mergeCell ref="A158:L158"/>
    <mergeCell ref="A159:L159"/>
    <mergeCell ref="A160:AP160"/>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conditionalFormatting sqref="K122">
    <cfRule type="expression" dxfId="116" priority="117">
      <formula>OR((J122 &lt;&gt; K122), (INT(J122) &lt;&gt; J122))</formula>
    </cfRule>
  </conditionalFormatting>
  <conditionalFormatting sqref="K123">
    <cfRule type="expression" dxfId="117" priority="118">
      <formula>OR((J123 &lt;&gt; K123), (INT(J123) &lt;&gt; J123))</formula>
    </cfRule>
  </conditionalFormatting>
  <conditionalFormatting sqref="K124">
    <cfRule type="expression" dxfId="118" priority="119">
      <formula>OR((J124 &lt;&gt; K124), (INT(J124) &lt;&gt; J124))</formula>
    </cfRule>
  </conditionalFormatting>
  <conditionalFormatting sqref="K125">
    <cfRule type="expression" dxfId="119" priority="120">
      <formula>OR((J125 &lt;&gt; K125), (INT(J125) &lt;&gt; J125))</formula>
    </cfRule>
  </conditionalFormatting>
  <conditionalFormatting sqref="K126">
    <cfRule type="expression" dxfId="120" priority="121">
      <formula>OR((J126 &lt;&gt; K126), (INT(J126) &lt;&gt; J126))</formula>
    </cfRule>
  </conditionalFormatting>
  <conditionalFormatting sqref="K127">
    <cfRule type="expression" dxfId="121" priority="122">
      <formula>OR((J127 &lt;&gt; K127), (INT(J127) &lt;&gt; J127))</formula>
    </cfRule>
  </conditionalFormatting>
  <conditionalFormatting sqref="K128">
    <cfRule type="expression" dxfId="122" priority="123">
      <formula>OR((J128 &lt;&gt; K128), (INT(J128) &lt;&gt; J128))</formula>
    </cfRule>
  </conditionalFormatting>
  <conditionalFormatting sqref="K129">
    <cfRule type="expression" dxfId="123" priority="124">
      <formula>OR((J129 &lt;&gt; K129), (INT(J129) &lt;&gt; J129))</formula>
    </cfRule>
  </conditionalFormatting>
  <conditionalFormatting sqref="K130">
    <cfRule type="expression" dxfId="124" priority="125">
      <formula>OR((J130 &lt;&gt; K130), (INT(J130) &lt;&gt; J130))</formula>
    </cfRule>
  </conditionalFormatting>
  <conditionalFormatting sqref="K131">
    <cfRule type="expression" dxfId="125" priority="126">
      <formula>OR((J131 &lt;&gt; K131), (INT(J131) &lt;&gt; J131))</formula>
    </cfRule>
  </conditionalFormatting>
  <conditionalFormatting sqref="K132">
    <cfRule type="expression" dxfId="126" priority="127">
      <formula>OR((J132 &lt;&gt; K132), (INT(J132) &lt;&gt; J132))</formula>
    </cfRule>
  </conditionalFormatting>
  <conditionalFormatting sqref="K133">
    <cfRule type="expression" dxfId="127" priority="128">
      <formula>OR((J133 &lt;&gt; K133), (INT(J133) &lt;&gt; J133))</formula>
    </cfRule>
  </conditionalFormatting>
  <conditionalFormatting sqref="K134">
    <cfRule type="expression" dxfId="128" priority="129">
      <formula>OR((J134 &lt;&gt; K134), (INT(J134) &lt;&gt; J134))</formula>
    </cfRule>
  </conditionalFormatting>
  <conditionalFormatting sqref="K135">
    <cfRule type="expression" dxfId="129" priority="130">
      <formula>OR((J135 &lt;&gt; K135), (INT(J135) &lt;&gt; J135))</formula>
    </cfRule>
  </conditionalFormatting>
  <conditionalFormatting sqref="K136">
    <cfRule type="expression" dxfId="130" priority="131">
      <formula>OR((J136 &lt;&gt; K136), (INT(J136) &lt;&gt; J136))</formula>
    </cfRule>
  </conditionalFormatting>
  <conditionalFormatting sqref="K137">
    <cfRule type="expression" dxfId="131" priority="132">
      <formula>OR((J137 &lt;&gt; K137), (INT(J137) &lt;&gt; J137))</formula>
    </cfRule>
  </conditionalFormatting>
  <conditionalFormatting sqref="K138">
    <cfRule type="expression" dxfId="132" priority="133">
      <formula>OR((J138 &lt;&gt; K138), (INT(J138) &lt;&gt; J138))</formula>
    </cfRule>
  </conditionalFormatting>
  <conditionalFormatting sqref="K139">
    <cfRule type="expression" dxfId="133" priority="134">
      <formula>OR((J139 &lt;&gt; K139), (INT(J139) &lt;&gt; J139))</formula>
    </cfRule>
  </conditionalFormatting>
  <conditionalFormatting sqref="K140">
    <cfRule type="expression" dxfId="134" priority="135">
      <formula>OR((J140 &lt;&gt; K140), (INT(J140) &lt;&gt; J140))</formula>
    </cfRule>
  </conditionalFormatting>
  <conditionalFormatting sqref="K141">
    <cfRule type="expression" dxfId="135" priority="136">
      <formula>OR((J141 &lt;&gt; K141), (INT(J141) &lt;&gt; J141))</formula>
    </cfRule>
  </conditionalFormatting>
  <conditionalFormatting sqref="K142">
    <cfRule type="expression" dxfId="136" priority="137">
      <formula>OR((J142 &lt;&gt; K142), (INT(J142) &lt;&gt; J142))</formula>
    </cfRule>
  </conditionalFormatting>
  <conditionalFormatting sqref="K143">
    <cfRule type="expression" dxfId="137" priority="138">
      <formula>OR((J143 &lt;&gt; K143), (INT(J143) &lt;&gt; J143))</formula>
    </cfRule>
  </conditionalFormatting>
  <conditionalFormatting sqref="K144">
    <cfRule type="expression" dxfId="138" priority="139">
      <formula>OR((J144 &lt;&gt; K144), (INT(J144) &lt;&gt; J144))</formula>
    </cfRule>
  </conditionalFormatting>
  <conditionalFormatting sqref="K145">
    <cfRule type="expression" dxfId="139" priority="140">
      <formula>OR((J145 &lt;&gt; K145), (INT(J145) &lt;&gt; J145))</formula>
    </cfRule>
  </conditionalFormatting>
  <conditionalFormatting sqref="K146">
    <cfRule type="expression" dxfId="140" priority="141">
      <formula>OR((J146 &lt;&gt; K146), (INT(J146) &lt;&gt; J146))</formula>
    </cfRule>
  </conditionalFormatting>
  <conditionalFormatting sqref="K147">
    <cfRule type="expression" dxfId="141" priority="142">
      <formula>OR((J147 &lt;&gt; K147), (INT(J147) &lt;&gt; J147))</formula>
    </cfRule>
  </conditionalFormatting>
  <conditionalFormatting sqref="K148">
    <cfRule type="expression" dxfId="142" priority="143">
      <formula>OR((J148 &lt;&gt; K148), (INT(J148) &lt;&gt; J148))</formula>
    </cfRule>
  </conditionalFormatting>
  <conditionalFormatting sqref="K149">
    <cfRule type="expression" dxfId="143" priority="144">
      <formula>OR((J149 &lt;&gt; K149), (INT(J149) &lt;&gt; J149))</formula>
    </cfRule>
  </conditionalFormatting>
  <conditionalFormatting sqref="K150">
    <cfRule type="expression" dxfId="144" priority="145">
      <formula>OR((J150 &lt;&gt; K150), (INT(J150) &lt;&gt; J150))</formula>
    </cfRule>
  </conditionalFormatting>
  <conditionalFormatting sqref="K151">
    <cfRule type="expression" dxfId="145" priority="146">
      <formula>OR((J151 &lt;&gt; K151), (INT(J151) &lt;&gt; J151))</formula>
    </cfRule>
  </conditionalFormatting>
  <conditionalFormatting sqref="K152">
    <cfRule type="expression" dxfId="146" priority="147">
      <formula>OR((J152 &lt;&gt; K152), (INT(J152) &lt;&gt; J152))</formula>
    </cfRule>
  </conditionalFormatting>
  <conditionalFormatting sqref="K153">
    <cfRule type="expression" dxfId="147" priority="148">
      <formula>OR((J153 &lt;&gt; K153), (INT(J153) &lt;&gt; J153))</formula>
    </cfRule>
  </conditionalFormatting>
  <dataValidations count="3">
    <dataValidation type="whole" operator="between" sqref="M3" allowBlank="true" errorStyle="stop" showErrorMessage="true" errorTitle="Validation error" error="Enter a whole number between 1 and 30">
      <formula1>1</formula1>
      <formula2>30</formula2>
    </dataValidation>
    <dataValidation type="whole" operator="greaterThanOrEqual" sqref="M6:M154 N6:N154 O6:O154 P6:P154 Q6:Q154 R6:R154 S6:S154 T6:T154 U6:U154 V6:V154 W6:W154 X6:X154 Y6:Y154 Z6:Z154 AA6:AA154 AB6:AB154 AC6:AC154 AD6:AD154 AE6:AE154 AF6:AF154 AG6:AG154 AH6:AH154 AI6:AI154 AJ6:AJ154 AK6:AK154 AL6:AL154 AM6:AM154 AN6:AN154 AO6:AO154 AP6:AP154" allowBlank="true" errorStyle="stop" showErrorMessage="true" errorTitle="Validation error" error="Enter a whole number greater than or equal to 0">
      <formula1>0</formula1>
    </dataValidation>
    <dataValidation type="decimal" operator="greaterThan" sqref="M156:M159 N156:N159 O156:O159 P156:P159 Q156:Q159 R156:R159 S156:S159 T156:T159 U156:U159 V156:V159 W156:W159 X156:X159 Y156:Y159 Z156:Z159 AA156:AA159 AB156:AB159 AC156:AC159 AD156:AD159 AE156:AE159 AF156:AF159 AG156:AG159 AH156:AH159 AI156:AI159 AJ156:AJ159 AK156:AK159 AL156:AL159 AM156:AM159 AN156:AN159 AO156:AO159 AP156:AP159"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6">
        <v>764</v>
      </c>
    </row>
    <row r="2">
      <c r="A2" t="s" s="127">
        <v>765</v>
      </c>
    </row>
    <row r="3">
      <c r="A3" t="s" s="128">
        <v>766</v>
      </c>
    </row>
    <row r="4">
      <c r="A4" t="s" s="129">
        <v>767</v>
      </c>
    </row>
    <row r="5">
      <c r="A5" t="s" s="130">
        <v>768</v>
      </c>
    </row>
    <row r="6">
      <c r="A6" t="s" s="131">
        <v>769</v>
      </c>
    </row>
    <row r="7">
      <c r="A7" t="s" s="132">
        <v>770</v>
      </c>
    </row>
    <row r="8">
      <c r="A8" t="s" s="133">
        <v>771</v>
      </c>
    </row>
    <row r="9">
      <c r="A9" t="s" s="134">
        <v>772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5">
        <v>773</v>
      </c>
      <c r="B1" t="s" s="136">
        <v>774</v>
      </c>
    </row>
    <row r="2">
      <c r="A2" t="s" s="137">
        <v>775</v>
      </c>
      <c r="B2" t="s" s="138">
        <v>776</v>
      </c>
    </row>
    <row r="3">
      <c r="A3" t="s" s="139">
        <v>777</v>
      </c>
      <c r="B3" t="s" s="140">
        <v>778</v>
      </c>
    </row>
    <row r="4">
      <c r="A4" t="s" s="141">
        <v>779</v>
      </c>
      <c r="B4" t="s" s="142">
        <v>780</v>
      </c>
    </row>
    <row r="5">
      <c r="A5" t="s" s="143">
        <v>781</v>
      </c>
      <c r="B5" t="n" s="14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2025-02-15T05:54:43Z</dcterms:created>
  <dc:creator>Apache POI</dc:creator>
</cp:coreProperties>
</file>