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<sst xmlns="http://schemas.openxmlformats.org/spreadsheetml/2006/main" count="660" uniqueCount="387">
  <si>
    <t>Provide the box details for this pack group below. See the instructions sheet if you have questions.</t>
  </si>
  <si>
    <t>Pack group: 1</t>
  </si>
  <si>
    <t>pg9cb5e8bf-c69c-46e1-b04d-fdbd1489950b</t>
  </si>
  <si>
    <t>Total SKUs: 69 (422 units)</t>
  </si>
  <si>
    <t>Total box count:</t>
  </si>
  <si>
    <t>SKU</t>
  </si>
  <si>
    <t xml:space="preserve">Product title </t>
  </si>
  <si>
    <t>Id</t>
  </si>
  <si>
    <t>ASIN</t>
  </si>
  <si>
    <t>FNSKU</t>
  </si>
  <si>
    <t>Condition</t>
  </si>
  <si>
    <t>Prep type</t>
  </si>
  <si>
    <t>Who preps units?</t>
  </si>
  <si>
    <t>Who labels units?</t>
  </si>
  <si>
    <t>Expected quantity</t>
  </si>
  <si>
    <t>Boxed quantity</t>
  </si>
  <si>
    <t>2249513</t>
  </si>
  <si>
    <t>Decrum High School Football Jacket - Red And Black Varsity Letterman Jacket Men [40020025-CZ] | Plain Red Sleve, XL</t>
  </si>
  <si>
    <t>pk4a597ee2-3f71-427f-8d4e-6dea0b3f7fdb</t>
  </si>
  <si>
    <t>B07KTGYB9V</t>
  </si>
  <si>
    <t>X002ATEXKN</t>
  </si>
  <si>
    <t>NewItem</t>
  </si>
  <si>
    <t>Labeling,Poly bagging</t>
  </si>
  <si>
    <t>By seller</t>
  </si>
  <si>
    <t>DE-BBabyEatMTS-XL</t>
  </si>
  <si>
    <t>Decrum Pregnancy Announcement Shirts - Black Maternity Shirt Outfits [40022015-AE] | Black, XL</t>
  </si>
  <si>
    <t>pk183c0f26-6c69-476f-9ddc-713bf399f6ea</t>
  </si>
  <si>
    <t>B083QL6RCC</t>
  </si>
  <si>
    <t>X002FMJBYX</t>
  </si>
  <si>
    <t>DE-BFirstMommyMTS-L</t>
  </si>
  <si>
    <t>Decrum Black Maternity Shirt - Pregnancy Shirts for Women [40022014-AL] | Black, L</t>
  </si>
  <si>
    <t>pkad7cac53-daaf-4eb4-b5a6-4784c9aef2d3</t>
  </si>
  <si>
    <t>B083QKJWFY</t>
  </si>
  <si>
    <t>X002FMIHFR</t>
  </si>
  <si>
    <t>DE-BFirstMommyMTS-XXL</t>
  </si>
  <si>
    <t>Decrum Plus Size Cute Pregnancy Tops for Women - Soft Maternity T Shirts for Women [40022016-AL] | Black, XXL</t>
  </si>
  <si>
    <t>pk333bc083-abfa-4fc6-b29b-705af4881029</t>
  </si>
  <si>
    <t>B083QJYZ2J</t>
  </si>
  <si>
    <t>X002FMJ7GF</t>
  </si>
  <si>
    <t>DE-HRTNDFOOTW-XL</t>
  </si>
  <si>
    <t>Black Mommy Pregnancy Shirt - Soft Maternity T Shirts [40022015-AM] | Heart and Foot, XL</t>
  </si>
  <si>
    <t>pk66c5c2ee-14a0-4101-8e70-8a41013ed410</t>
  </si>
  <si>
    <t>B07QPPJYSV</t>
  </si>
  <si>
    <t>X0024CCL9V</t>
  </si>
  <si>
    <t>DE-LGSMVNeckSet10-2XL</t>
  </si>
  <si>
    <t>Long Sleeve Shirt Men - Full Sleeve T Shirts Men | [4BUN00106] LGS MenV Set 10, 2XL</t>
  </si>
  <si>
    <t>pkd0707baa-aa73-45a7-a318-53961601bf6a</t>
  </si>
  <si>
    <t>B0B755H267</t>
  </si>
  <si>
    <t>X003BLDXIH</t>
  </si>
  <si>
    <t>DE-MBGryPlnHdedVrsty-L</t>
  </si>
  <si>
    <t>Decrum Hooded Varsity Jacket Men - High School Letterman Bomber Style Baseball Jackets for Men (N) | [40071044] Gray Sleve, L</t>
  </si>
  <si>
    <t>pkf300b290-e3fe-44f5-bd9c-bc480413b204</t>
  </si>
  <si>
    <t>B0B7X9J8D5</t>
  </si>
  <si>
    <t>X003DQLVH5</t>
  </si>
  <si>
    <t>DE-MBGryPlnHdedVrsty-M</t>
  </si>
  <si>
    <t>Decrum Hooded Varsity Jacket Men - High School Letterman Bomber Style Baseball Jackets for Men (N) | [40071043] Gray Sleve, M</t>
  </si>
  <si>
    <t>pk4967a3b3-6315-4161-940e-d0265d7b1c6d</t>
  </si>
  <si>
    <t>B0B7X71GHM</t>
  </si>
  <si>
    <t>X003DQC01B</t>
  </si>
  <si>
    <t>DE-MBlk&amp;whtHdedVrsty-M</t>
  </si>
  <si>
    <t>Decrum Hooded Varsity Jacket Men - High School Bomber Style Baseball Jackets for Men [40071173] | Black &amp; White, M</t>
  </si>
  <si>
    <t>pk5b36ff5d-1892-459e-aa5a-646ef5eb9c43</t>
  </si>
  <si>
    <t>B0CJRVSFR2</t>
  </si>
  <si>
    <t>X003Z9QO3V</t>
  </si>
  <si>
    <t>DE-MBlk&amp;whtHdedVrsty-XL</t>
  </si>
  <si>
    <t>Decrum Hooded Varsity Jacket Men - High School Bomber Style Baseball Jackets for Men [40071175] | Black &amp; White, XL</t>
  </si>
  <si>
    <t>pk706f2e88-94f1-43b8-b62d-740d96dafd17</t>
  </si>
  <si>
    <t>B0CJRW6P6G</t>
  </si>
  <si>
    <t>X003Z9WML9</t>
  </si>
  <si>
    <t>DE-MBseblRglnWhtLGS-L</t>
  </si>
  <si>
    <t>Decrum Raglan Shirt Men - Soft Sports Jersey Long Sleeve Baseball Shirts for Men | [40129014] Men Wht&amp;Blk Striped Rgln, L</t>
  </si>
  <si>
    <t>pk1a09bc8b-b5fe-4980-a7f1-1ad88f9121cc</t>
  </si>
  <si>
    <t>B0C4Z5Y65B</t>
  </si>
  <si>
    <t>X003TIAS3Z</t>
  </si>
  <si>
    <t>DE-MBseblRglnWhtLGS-M</t>
  </si>
  <si>
    <t>Decrum Raglan Shirt Men - Soft Sports Jersey Long Sleeve Baseball Shirts for Men | [40129013] Men Wht&amp;Blk Striped Rgln, M</t>
  </si>
  <si>
    <t>pke8db898c-7c3d-473f-8437-9c104a8cd2e4</t>
  </si>
  <si>
    <t>B0C4YZRC2P</t>
  </si>
  <si>
    <t>X003TIATO3</t>
  </si>
  <si>
    <t>DE-MBseblRglnWhtLGS-S</t>
  </si>
  <si>
    <t>Decrum Raglan Shirt Men - Soft Sports Jersey Mens Long Sleeve T Shirts | [40129012] Men Wht&amp;Blk Striped Rgln, S</t>
  </si>
  <si>
    <t>pk0464949d-f6b4-4f73-a87b-bb4450de827c</t>
  </si>
  <si>
    <t>B0C4Z4CHXY</t>
  </si>
  <si>
    <t>X003TIAUVP</t>
  </si>
  <si>
    <t>DE-MBseblRglnWhtLGS-XL</t>
  </si>
  <si>
    <t>Decrum Raglan Shirt Men - Soft Sports Jersey Mens Long Sleeve T Shirts | [40129015] Men Wht&amp;Blk Striped Rgln, XL</t>
  </si>
  <si>
    <t>pk7e298b49-fadc-4f3e-9642-78f0e8baa107</t>
  </si>
  <si>
    <t>B0C4YZQ785</t>
  </si>
  <si>
    <t>X003TIAU0V</t>
  </si>
  <si>
    <t>DE-MBseblRglnWhtLGS-XS</t>
  </si>
  <si>
    <t>Decrum Raglan Shirt Men - Soft Sports Jersey Long Sleeve Baseball Shirts for Men | [40129011] Men Wht&amp;Blk Striped Rgln, XS</t>
  </si>
  <si>
    <t>pkf6a022e6-6c09-4344-bddd-e10c2b18faa8</t>
  </si>
  <si>
    <t>B0C4Z215PM</t>
  </si>
  <si>
    <t>X003TIAT0H</t>
  </si>
  <si>
    <t>DE-MBseblRglnWhtLGS-XXL</t>
  </si>
  <si>
    <t>Decrum Raglan Shirt Men - Soft Sports Jersey Long Sleeve Baseball Shirts for Men | [40129016] Men Wht&amp;Blk Striped Rgln, XXL</t>
  </si>
  <si>
    <t>pkb201b64e-6530-4571-8658-d36eb7a5c8a2</t>
  </si>
  <si>
    <t>B0C4Z5YTXF</t>
  </si>
  <si>
    <t>X003TINJ2H</t>
  </si>
  <si>
    <t>DE-MMrn&amp;WhtHdedVrsty-XL</t>
  </si>
  <si>
    <t>Decrum Hooded Varsity Jacket Men - High School Bomber Style Baseball Jackets for Men [40170175] | Maroon &amp; White, XL</t>
  </si>
  <si>
    <t>pkef9876f3-361d-4555-8494-8ed5cdb7aee0</t>
  </si>
  <si>
    <t>B0CJRVK8K2</t>
  </si>
  <si>
    <t>X003Z9QO63</t>
  </si>
  <si>
    <t>DE-MRedHenley-3XL</t>
  </si>
  <si>
    <t>Decrum Mens Red Long Sleeve Shirt - Camisetas para Hombre Full Sleeve Henley Style [40005027] | Henley, 3XL</t>
  </si>
  <si>
    <t>pkbaea273b-d79c-49ca-bb49-fde0c2be9bfb</t>
  </si>
  <si>
    <t>B0BWF5Y3H9</t>
  </si>
  <si>
    <t>X003Q3ZFSB</t>
  </si>
  <si>
    <t>DE-MRedPlnHodedVrsty-M</t>
  </si>
  <si>
    <t>Decrum Hooded Varsity Jacket Men - High School Letterman Bomber Style Baseball Jackets for Men (N) | [40071023] Plain Red Sleve, M</t>
  </si>
  <si>
    <t>pk463f657d-77ce-417a-9e68-626b2a3986b7</t>
  </si>
  <si>
    <t>B0B56Z4T5D</t>
  </si>
  <si>
    <t>X003DQC01L</t>
  </si>
  <si>
    <t>DE-MRglnBlk&amp;WhtLGS-L</t>
  </si>
  <si>
    <t>Decrum Raglan Shirt Men - Soft Long Sleeve Shirts for Men [40128014] | Black&amp;White,L</t>
  </si>
  <si>
    <t>pkfe2b0577-7ba5-4b45-8839-ea2a55263943</t>
  </si>
  <si>
    <t>B0C1SV83K7</t>
  </si>
  <si>
    <t>X003S4TMR3</t>
  </si>
  <si>
    <t>DE-MRglnBlk&amp;WhtLGS-M</t>
  </si>
  <si>
    <t>Decrum Raglan Shirt Men - Soft Mens Long Sleeve Tee Shirts [40128013] | Black&amp;White,M</t>
  </si>
  <si>
    <t>pk8c7d16bf-0f5f-40fc-a80b-339bfc5b6a5a</t>
  </si>
  <si>
    <t>B0C1SSZJQK</t>
  </si>
  <si>
    <t>X003S4EPGL</t>
  </si>
  <si>
    <t>DE-MRglnBlk&amp;WhtLGS-XL</t>
  </si>
  <si>
    <t>Decrum Raglan Shirt Men - Soft Long Sleeve Shirts for Men [40128015] | Black&amp;White,XL</t>
  </si>
  <si>
    <t>pk8bb0a835-f155-487d-8a31-2d5ab821004d</t>
  </si>
  <si>
    <t>B0C1SS72KB</t>
  </si>
  <si>
    <t>X003S4MRED</t>
  </si>
  <si>
    <t>DE-MRglnBlk&amp;WhtLGS-XXL</t>
  </si>
  <si>
    <t>Decrum Raglan Shirt Men - Soft Mens Long Sleeve T Shirts [40128016] | Black&amp;White,XXL</t>
  </si>
  <si>
    <t>pk59359438-5bd4-4832-9d52-82146fa3186a</t>
  </si>
  <si>
    <t>B0C1SQ7J4P</t>
  </si>
  <si>
    <t>X003S4EL5L</t>
  </si>
  <si>
    <t>DE-MRylblu&amp;whtHdedVrsty-M</t>
  </si>
  <si>
    <t>Decrum Hooded Varsity Jacket Men - High School Bomber Style Baseball Jackets for Men [40171173] | Royal Blue &amp; White, M</t>
  </si>
  <si>
    <t>pkaf809d3c-2388-4db7-8bf0-2a8a42610f36</t>
  </si>
  <si>
    <t>B0CJRWHNZ1</t>
  </si>
  <si>
    <t>X003Z9QNS7</t>
  </si>
  <si>
    <t>DE-MTS-HthrPnkRnckHrtFt-SHS-M</t>
  </si>
  <si>
    <t>Decrum Pink Nursing Maternity Shirt - Petite Pregnancy Clothes for Women [40022203-AM] | HrtFot Pink, M</t>
  </si>
  <si>
    <t>pkadec661f-e108-491e-9e4d-08813505a808</t>
  </si>
  <si>
    <t>B0BQR9PCHJ</t>
  </si>
  <si>
    <t>X003KSMJXL</t>
  </si>
  <si>
    <t>DE-MTS-HthrPnkRnckHrtFt-SHS-XL</t>
  </si>
  <si>
    <t>Decrum Momma Pink Maternity Tshirts for Women - Wife Mom to be Shirt [40022205-AM] | HrtFot Pink, XL</t>
  </si>
  <si>
    <t>pkd7e9328f-41db-49ac-b4a7-8c7a125dc7a2</t>
  </si>
  <si>
    <t>B0BQR84R5H</t>
  </si>
  <si>
    <t>X003KSQN9R</t>
  </si>
  <si>
    <t>DE-MTS-HthrPnkRnckKikme-SHS-XXL</t>
  </si>
  <si>
    <t>Decrum Pink Maternity Shirt - Pregnancy Gifts for First Time Moms [40022206-BL] | KikinMe Pink, XXL</t>
  </si>
  <si>
    <t>pke9cd5fb7-f5bd-45b4-83eb-9232af7d0645</t>
  </si>
  <si>
    <t>B0BQRDF8H8</t>
  </si>
  <si>
    <t>X003KSJ7ZJ</t>
  </si>
  <si>
    <t>DE-Maroon-PlnVrsty-3XL</t>
  </si>
  <si>
    <t>Decrum Maroon And Black College Jackets for Men [40020067] | Plain Maroon Sleeve, 3XL</t>
  </si>
  <si>
    <t>pk2ff677e2-9137-499c-a253-4735c8c197bf</t>
  </si>
  <si>
    <t>B0BWF8N4C7</t>
  </si>
  <si>
    <t>X003Q3U9AF</t>
  </si>
  <si>
    <t>DE-MnsTwStrpdPanlMaronSHS-2XL</t>
  </si>
  <si>
    <t>Decrum Crew Neck Tshirts for Men - Trendy Mens Fashion T Shirts [40045066] | 2 Stripes, 2XL</t>
  </si>
  <si>
    <t>pk4bf8f977-c69e-4727-9209-46e70feacc7c</t>
  </si>
  <si>
    <t>B09RPC2X4J</t>
  </si>
  <si>
    <t>X00356L27R</t>
  </si>
  <si>
    <t>DE-MnsTwStrpdPanlMaronSHS-L</t>
  </si>
  <si>
    <t>Decrum Nice Shirts for Men - Playeras para Hombres Originales [40045064] | 2 Stripes, L</t>
  </si>
  <si>
    <t>pk65758786-416e-488d-b4f5-7b1ad8d18ea3</t>
  </si>
  <si>
    <t>B09RPQLRHZ</t>
  </si>
  <si>
    <t>X00356NXL5</t>
  </si>
  <si>
    <t>DE-MnsTwStrpdPanlMaronSHS-M</t>
  </si>
  <si>
    <t>Decrum Half Sleeves Tshirts Shirts for Men - Soft Mens Shirts Short Sleeve [40045063] | 2 Stripes, M</t>
  </si>
  <si>
    <t>pkb873b34f-df50-487d-a382-8ecc772cdf86</t>
  </si>
  <si>
    <t>B09RPZ8KPX</t>
  </si>
  <si>
    <t>X00356L08X</t>
  </si>
  <si>
    <t>DE-NEWCOMNG-XXL</t>
  </si>
  <si>
    <t>Pregnancy Must Haves Gifts for Mom Plus Size - Maternity Shirts for Women [40022016-AK] | Black, XXL</t>
  </si>
  <si>
    <t>pkf7be350d-e4ce-4b04-b686-5a787265f81c</t>
  </si>
  <si>
    <t>B093GYDX9D</t>
  </si>
  <si>
    <t>X002VT0QW1</t>
  </si>
  <si>
    <t>DE-NEWLGSMVNeckSet2-XXL</t>
  </si>
  <si>
    <t>Long Sleeve Shirt Men - Full Sleeve T Shirts Men [4BUN00066] | LGS MenV Set 2, XXL</t>
  </si>
  <si>
    <t>pk0327ea45-1af5-45bd-aa99-95ec6868dba8</t>
  </si>
  <si>
    <t>B08P75LSML</t>
  </si>
  <si>
    <t>X002R6UAD3</t>
  </si>
  <si>
    <t>DE-NEWLGSMVNeckSet2NEW-XL</t>
  </si>
  <si>
    <t>Soft Cotton Long Sleeve V Neck T Shirts Mens - T Shirts for Men Pack [4BUN00065] | LGS MenV Set 2, XL</t>
  </si>
  <si>
    <t>pk6bff39a8-6cf4-498b-91ed-d5c669c6e563</t>
  </si>
  <si>
    <t>B09NGRP521</t>
  </si>
  <si>
    <t>X0033M86PT</t>
  </si>
  <si>
    <t>DE-NEWURKIKM-L</t>
  </si>
  <si>
    <t>Decrum Your Kicking Me Smalls Maternity Shirt - Pregnancy Shirts for Women [40022014-BL] | Kicking Me, L</t>
  </si>
  <si>
    <t>pkac4857ef-6e6d-4568-b938-dc4605282426</t>
  </si>
  <si>
    <t>B083K8X6TM</t>
  </si>
  <si>
    <t>X002FIAMEZ</t>
  </si>
  <si>
    <t>DE-URKIKMEW-XL</t>
  </si>
  <si>
    <t>Decrum Black Maternity Pregnent Shirt - Maternity T Shirts for Women Outfits [40022015-BL] | Kicking Me, XL</t>
  </si>
  <si>
    <t>pk0a50875c-9003-40ae-8b6d-e9fa5a06f45e</t>
  </si>
  <si>
    <t>B07QNLFJPP</t>
  </si>
  <si>
    <t>X0024F9ZND</t>
  </si>
  <si>
    <t>DE-W-VARSITY-GrnWH-XXL</t>
  </si>
  <si>
    <t>Decrum Stylish Varsity Jacket Women Crop – Fashion College Jacket For Womens Outerwear | [40184176] Green And White CRP, XXL</t>
  </si>
  <si>
    <t>pkadc5c161-2b7e-414e-8391-5794752c9106</t>
  </si>
  <si>
    <t>B0CQRLX6X5</t>
  </si>
  <si>
    <t>X0042V2AJN</t>
  </si>
  <si>
    <t>DE-W-VARSITY-MAWH-XL</t>
  </si>
  <si>
    <t>Decrum University Women Varsity Bomber Jackets – Soft Shell High School Letterman Jacket | [40160175] Maroon And White CRP, XL</t>
  </si>
  <si>
    <t>pk6f851e7a-b14a-405a-b957-7f9efcb37ae9</t>
  </si>
  <si>
    <t>B0CHYMDM31</t>
  </si>
  <si>
    <t>X003Z9K89R</t>
  </si>
  <si>
    <t>DE-W2WhtHrtLoveRed-L</t>
  </si>
  <si>
    <t>Womens Graphic Tshirts - Cute Shirts for Women Red Short Sleeve Shirt [40021024-EC] | Red 2 Heart, L</t>
  </si>
  <si>
    <t>pka980ffdb-3054-4ecc-b1e1-5c9d47fc29bb</t>
  </si>
  <si>
    <t>B0CN6GSZRT</t>
  </si>
  <si>
    <t>X0041D6FDJ</t>
  </si>
  <si>
    <t>DE-W2WhtHrtLoveRed-M</t>
  </si>
  <si>
    <t>Red Short Sleeve Shirt Women Valentines Shirts - Gifts for Wife from Husband [40021023-EC] | Red 2 Heart, M</t>
  </si>
  <si>
    <t>pk28fdd7e5-5615-477e-91fb-9102674b3bfb</t>
  </si>
  <si>
    <t>B0CN6GSLYK</t>
  </si>
  <si>
    <t>X0041DAT8V</t>
  </si>
  <si>
    <t>DE-WBLk&amp;YLWHddVar-L</t>
  </si>
  <si>
    <t>Decrum Womens Bomber Jacket - Light Weight Jackets Womens [40115084] (N) | Black &amp; Yellow, L</t>
  </si>
  <si>
    <t>pk89f08df2-c884-44f9-b859-cb6be244697c</t>
  </si>
  <si>
    <t>B0BXXTC1SK</t>
  </si>
  <si>
    <t>X003QSGT2H</t>
  </si>
  <si>
    <t>DE-WBlk&amp;WhtHddVar-S</t>
  </si>
  <si>
    <t>Decrum Varsity Jacket Women - Womens Jackets Lightweight Trendy [40115172] (N) | Black &amp; White, S</t>
  </si>
  <si>
    <t>pk922a555d-5793-4b2c-9ec7-1caaec46470e</t>
  </si>
  <si>
    <t>B0BXXV3WCN</t>
  </si>
  <si>
    <t>X003QSGT1X</t>
  </si>
  <si>
    <t>DE-WBlkRglnQtrSlveHthBrgBse-L</t>
  </si>
  <si>
    <t>Decrum Black and Burgundy Soft Poly Cotton Baseball Jersey 3/4 Sleeve Raglan Shirt Women | [40155014] Hther Burgundy&amp;Black Rgln,L</t>
  </si>
  <si>
    <t>pk35672afb-8d65-4b2a-b0be-02a345474d6b</t>
  </si>
  <si>
    <t>B0CGXQNSD6</t>
  </si>
  <si>
    <t>X003Y6GVFL</t>
  </si>
  <si>
    <t>DE-WBlkRglnQtrSlveHthBrgBse-XXL</t>
  </si>
  <si>
    <t>Decrum Black and Burgundy Soft Baseball Shirts Womens Raglan 3/4 Sleeve Shirts for Women | [40155016] Hther Burgundy&amp;Black Rgln,XXL</t>
  </si>
  <si>
    <t>pkb4b85152-e42d-4d04-8a5f-b4d36b984b82</t>
  </si>
  <si>
    <t>B0CGXN94WQ</t>
  </si>
  <si>
    <t>X003Y69SPV</t>
  </si>
  <si>
    <t>DE-WBlkRglnVNckQtrSlvRed-L</t>
  </si>
  <si>
    <t>Decrum Black and Red 3/4 Length Sleeve Womens Tops - Raglan Shirt Women | [40173024] Blk&amp;Red Rgln,L</t>
  </si>
  <si>
    <t>pk06314eae-d101-4500-ba00-5837fa2fffb4</t>
  </si>
  <si>
    <t>B0CKYXZP6R</t>
  </si>
  <si>
    <t>X003ZYV1QL</t>
  </si>
  <si>
    <t>DE-WBlkRglnVNckQtrSlvRed-M</t>
  </si>
  <si>
    <t>Decrum Black and Red 3/4 Sleeve Tops for Women - Raglan Shirts for Women | [40173023] Blk&amp;Red Rgln,M</t>
  </si>
  <si>
    <t>pke1d92aff-e0f1-46a2-8881-d11ee8ccb532</t>
  </si>
  <si>
    <t>B0CKYXGMMG</t>
  </si>
  <si>
    <t>X003ZYV1WZ</t>
  </si>
  <si>
    <t>DE-WBlkRglnVNckQtrSlvRed-XL</t>
  </si>
  <si>
    <t>Decrum Black Red Baseball Womens 3/4 Sleeve Tops - Womens Raglan Shirt | [40173025] Blk&amp;Red Rgln,XL</t>
  </si>
  <si>
    <t>pk48fa6537-abe3-43d6-84bd-3629409400e4</t>
  </si>
  <si>
    <t>B0CKYYC7XN</t>
  </si>
  <si>
    <t>X003ZYV1O3</t>
  </si>
  <si>
    <t>DE-WBlkRglnVNckQtrSlvRed-XXL</t>
  </si>
  <si>
    <t>Decrum Black and Red Soft Raglan Baseball Shirts Women - 3/4 Sleeve Shirts for Women | [40173026] Blk&amp;Red Rgln,XXL</t>
  </si>
  <si>
    <t>pk8deeadbf-eff0-436c-8626-b9247a6d7916</t>
  </si>
  <si>
    <t>B0CKYZ1PMY</t>
  </si>
  <si>
    <t>X003ZYPAWR</t>
  </si>
  <si>
    <t>DE-WBseblRglnMaronQtr-Strp-L</t>
  </si>
  <si>
    <t>Decrum Maroon and Black Soft Cotton Baseball Striped Jersey 3/4 Sleeve Raglan Shirt Women [40041064] | Maron&amp;Blk Striped Rgln, L</t>
  </si>
  <si>
    <t>pk718b6416-e304-4527-999e-c73effafcf42</t>
  </si>
  <si>
    <t>B09Q34H1BF</t>
  </si>
  <si>
    <t>X0034F5H6L</t>
  </si>
  <si>
    <t>DE-WBseblRglnWhQtr-Strp-M</t>
  </si>
  <si>
    <t>Decrum White Black Womens Baseball Shirt - 3/4 Raglan Sleeve Tops for Women [40130013] | Wht&amp;Blk Striped Rgln, M</t>
  </si>
  <si>
    <t>pkbbc870ab-6491-40a1-8a89-45fa8c1f9358</t>
  </si>
  <si>
    <t>B0CBS7JV6Z</t>
  </si>
  <si>
    <t>X003WA9AI9</t>
  </si>
  <si>
    <t>DE-WChrRglnVNckQtrSlv-L</t>
  </si>
  <si>
    <t>Decrum Charcoal and Black 3/4 Length Sleeve Womens Tops - Raglan Shirt Women | [40120014] Charcol&amp;Blk Rgln,L</t>
  </si>
  <si>
    <t>pk99d33f59-2f3a-40e5-8ed0-937cfb5cd183</t>
  </si>
  <si>
    <t>B0BYK2TYQH</t>
  </si>
  <si>
    <t>X003R1NP57</t>
  </si>
  <si>
    <t>DE-WDtalingVrstyMrn-S</t>
  </si>
  <si>
    <t>Decrum Maroon Women Letterman Jacket | [40177062] Detalng Maroon, S</t>
  </si>
  <si>
    <t>pkbaf1af6e-6365-4962-ab75-51d276df8dcc</t>
  </si>
  <si>
    <t>B0CMD8VGNP</t>
  </si>
  <si>
    <t>X0040YQXDL</t>
  </si>
  <si>
    <t>DE-WHPnkRglnVNckQtrSlvBlk-XXL</t>
  </si>
  <si>
    <t>Decrum Pink and Black Three Quarter Sleeve Tops Woman - Raglan Shirts for Women | [40174016] HthPnk&amp;Blk Rgln,XXL</t>
  </si>
  <si>
    <t>pkd4a58800-84c4-4623-bdb2-19b6d3d5b273</t>
  </si>
  <si>
    <t>B0CKYYF2D1</t>
  </si>
  <si>
    <t>X003ZYUQKX</t>
  </si>
  <si>
    <t>DE-WHtrGryRglnVNckQtrSlv-S</t>
  </si>
  <si>
    <t>Quarter Sleeve Raglan Shirt Women Baseball Tee - 3/4 Length Sleeve Womens Tops | [40121012] Gry&amp;Blk Rgln,S</t>
  </si>
  <si>
    <t>pk18718787-234b-46ab-847e-79d6a70bca17</t>
  </si>
  <si>
    <t>B0BYK2Q1S9</t>
  </si>
  <si>
    <t>X003R1L0H7</t>
  </si>
  <si>
    <t>DE-WMatrntySet20-S</t>
  </si>
  <si>
    <t>Decrum Womens Funny Maternity Tops 3 Pack - Pregnancy Shirt | [4BUN00202] Pack of 3, S</t>
  </si>
  <si>
    <t>pk3209332f-6599-4dc3-8ddb-cdd98e4cda17</t>
  </si>
  <si>
    <t>B0C3MFXW62</t>
  </si>
  <si>
    <t>X003SX1FI3</t>
  </si>
  <si>
    <t>DE-WMatrntySet22-XL</t>
  </si>
  <si>
    <t>Decrum Womens Funny Maternity Shirts - Pregnancy Clothes for Women | [4BUN00225] Pack of 3, XL</t>
  </si>
  <si>
    <t>pk338c4f05-f8e5-4b49-86c9-9668682233f2</t>
  </si>
  <si>
    <t>B0C3MF2C9P</t>
  </si>
  <si>
    <t>X003SX1DMV</t>
  </si>
  <si>
    <t>DE-WMtrntyPeekingFaceRed-S</t>
  </si>
  <si>
    <t>Decrum Pregnancy Announcement Shirts for Women - Best Gift for Pregnant Women [40022022-AF] | Red, S</t>
  </si>
  <si>
    <t>pk9bf8d608-8983-40ec-8111-a9ce4d4379e7</t>
  </si>
  <si>
    <t>B0D7VHZJ3R</t>
  </si>
  <si>
    <t>X004AO912V</t>
  </si>
  <si>
    <t>DE-WPRP&amp;WHtVar-XXL</t>
  </si>
  <si>
    <t>Decrum Womens Letterman Jacket | [40117176] | White, XXL</t>
  </si>
  <si>
    <t>pkdf7ef104-7e7d-45dd-aae0-487cb900b75c</t>
  </si>
  <si>
    <t>B0BXXQ9JJ9</t>
  </si>
  <si>
    <t>X003QSJ32P</t>
  </si>
  <si>
    <t>DE-WRylBlu&amp;WhtePlnVrsty-2XL</t>
  </si>
  <si>
    <t>Decrum Royal Blue And White Varsity jacket For Woman | [40056176] Plain White Sleeve, 2XL</t>
  </si>
  <si>
    <t>pk3efe9b30-b70f-465f-bb1f-de99ef09a4ff</t>
  </si>
  <si>
    <t>B09YM77NJS</t>
  </si>
  <si>
    <t>X003AYJJ9H</t>
  </si>
  <si>
    <t>DE-WRylBlu&amp;WhtePlnVrsty-M</t>
  </si>
  <si>
    <t>Decrum White And Blue varsity jacket Womens - Plain Letterman Jacket Womens | [40056173] Plain White Sleeve, M</t>
  </si>
  <si>
    <t>pkc75bfae4-9b65-4c11-ab1e-b399bf46b277</t>
  </si>
  <si>
    <t>B09YM5RK62</t>
  </si>
  <si>
    <t>X003AYEPOV</t>
  </si>
  <si>
    <t>DE-Wmn5BtnHnlyHthPnk-XL</t>
  </si>
  <si>
    <t>Decrum Womens Henley Long Sleeve Shirts for Women (N) | [40049205] 5 Button Henley, XL</t>
  </si>
  <si>
    <t>pk3cd982a9-c3fe-4f36-8c60-3eaf2037fd35</t>
  </si>
  <si>
    <t>B0BQRHW6HH</t>
  </si>
  <si>
    <t>X003KSBRNT</t>
  </si>
  <si>
    <t>DE-Wmn5BtnHnlyHthPnkNEW-M</t>
  </si>
  <si>
    <t>Decrum Pink Long Sleeves Shirt Women - Henley Tops for Women(N) | [40049203] 5 Button Henley, M</t>
  </si>
  <si>
    <t>pk7436d71e-8e84-442d-bf09-00798a2cec7e</t>
  </si>
  <si>
    <t>B0C4381WGJ</t>
  </si>
  <si>
    <t>X003T4KIUH</t>
  </si>
  <si>
    <t>DE-WmnsWhiteRglnQtrSlvNEW-L</t>
  </si>
  <si>
    <t>Decrum White Baseball Shirts for Women 3/4 Sleeve - Raglan Sleeves Shirt Women [40131014] | White&amp;Blk Rgln Womn, L</t>
  </si>
  <si>
    <t>pk203da28e-a801-460f-bf6b-68ad1dee9e23</t>
  </si>
  <si>
    <t>B0D17WT9KW</t>
  </si>
  <si>
    <t>X0047C0IG9</t>
  </si>
  <si>
    <t>DE-WmnsWhiteRglnQtrSlvNEW-M</t>
  </si>
  <si>
    <t>Decrum Baseball Tee Shirts - Jersey 3/4 Sleeve Raglan Shirt Womens [40131013] | White&amp;Blk Rgln Womn, M</t>
  </si>
  <si>
    <t>pk586a4dca-5110-41bf-b663-69c8da90bae4</t>
  </si>
  <si>
    <t>B0D8FNQ2JN</t>
  </si>
  <si>
    <t>X004AXYHG7</t>
  </si>
  <si>
    <t>DE-Women-Bae-L</t>
  </si>
  <si>
    <t>Decrum Best Aunt Ever Gifts - Gifts for Aunt Auntie Shirts Women | [40021014-AG] BAE, L</t>
  </si>
  <si>
    <t>pke14c675e-cc36-4261-8e8f-43728f6cb8a3</t>
  </si>
  <si>
    <t>B07MFYRGGS</t>
  </si>
  <si>
    <t>X0020KXXYT</t>
  </si>
  <si>
    <t>DE-Yelow-Plain-VrstyNEW-L</t>
  </si>
  <si>
    <t>Decrum Yellow and Black Baseball Varsity Jacket Men [40020084-CZ] | Plain Yellow Sleve, L</t>
  </si>
  <si>
    <t>pk8fd01928-284f-4c6e-866c-d249e697de52</t>
  </si>
  <si>
    <t>B0CH8KS3T4</t>
  </si>
  <si>
    <t>X003Z46P0N</t>
  </si>
  <si>
    <t>De-QtrWRagSet30-L</t>
  </si>
  <si>
    <t>Decrum Raglan Shirts for Women - Sport Jersey Jersey 3/4 Long Sleeves Pack of Shirts for Women | [4BUN00304] Pack of 3, L</t>
  </si>
  <si>
    <t>pk59797843-0cb1-485e-b4c1-e6b8edcd0086</t>
  </si>
  <si>
    <t>B0CKBLZT96</t>
  </si>
  <si>
    <t>X003ZK5HVF</t>
  </si>
  <si>
    <t>Gry-Plain-Varsity-3XL</t>
  </si>
  <si>
    <t>Decrum Mens Black and Grey High School Jacket - Mens Varsity Jackets [40020047] | Plain Grey Sleve, 3XL</t>
  </si>
  <si>
    <t>pk377cf718-bc69-41f6-89fa-2a964fd5383d</t>
  </si>
  <si>
    <t>B0BWF7XMXB</t>
  </si>
  <si>
    <t>X003Q3WEKX</t>
  </si>
  <si>
    <t>Gry-Plain-Varsity-XL</t>
  </si>
  <si>
    <t>Decrum Black and Grey Mens Varsity Jacket - Baseball Letterman Jackets for Men [40020045] | Plain Grey Sleve, XL</t>
  </si>
  <si>
    <t>pkd3815a19-53af-4b0a-a02a-2f9d83176779</t>
  </si>
  <si>
    <t>B07KV1VX5Q</t>
  </si>
  <si>
    <t>X002ARM63B</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</si>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</sst>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69">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82"/>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3.0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12.0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3.0</v>
      </c>
      <c r="K13" t="n">
        <f>SUM(M13:INDEX(M13:XFD13,1,M3))</f>
        <v>0.0</v>
      </c>
      <c r="L13" s="28"/>
    </row>
    <row r="14">
      <c r="A14" t="s">
        <v>59</v>
      </c>
      <c r="B14" t="s">
        <v>60</v>
      </c>
      <c r="C14" t="s">
        <v>61</v>
      </c>
      <c r="D14" t="s">
        <v>62</v>
      </c>
      <c r="E14" t="s">
        <v>63</v>
      </c>
      <c r="F14" t="s">
        <v>21</v>
      </c>
      <c r="G14" t="s">
        <v>22</v>
      </c>
      <c r="H14" t="s">
        <v>23</v>
      </c>
      <c r="I14" t="s">
        <v>23</v>
      </c>
      <c r="J14" t="n">
        <v>5.0</v>
      </c>
      <c r="K14" t="n">
        <f>SUM(M14:INDEX(M14:XFD14,1,M3))</f>
        <v>0.0</v>
      </c>
      <c r="L14" s="28"/>
    </row>
    <row r="15">
      <c r="A15" t="s">
        <v>64</v>
      </c>
      <c r="B15" t="s">
        <v>65</v>
      </c>
      <c r="C15" t="s">
        <v>66</v>
      </c>
      <c r="D15" t="s">
        <v>67</v>
      </c>
      <c r="E15" t="s">
        <v>68</v>
      </c>
      <c r="F15" t="s">
        <v>21</v>
      </c>
      <c r="G15" t="s">
        <v>22</v>
      </c>
      <c r="H15" t="s">
        <v>23</v>
      </c>
      <c r="I15" t="s">
        <v>23</v>
      </c>
      <c r="J15" t="n">
        <v>7.0</v>
      </c>
      <c r="K15" t="n">
        <f>SUM(M15:INDEX(M15:XFD15,1,M3))</f>
        <v>0.0</v>
      </c>
      <c r="L15" s="28"/>
    </row>
    <row r="16">
      <c r="A16" t="s">
        <v>69</v>
      </c>
      <c r="B16" t="s">
        <v>70</v>
      </c>
      <c r="C16" t="s">
        <v>71</v>
      </c>
      <c r="D16" t="s">
        <v>72</v>
      </c>
      <c r="E16" t="s">
        <v>73</v>
      </c>
      <c r="F16" t="s">
        <v>21</v>
      </c>
      <c r="G16" t="s">
        <v>22</v>
      </c>
      <c r="H16" t="s">
        <v>23</v>
      </c>
      <c r="I16" t="s">
        <v>23</v>
      </c>
      <c r="J16" t="n">
        <v>10.0</v>
      </c>
      <c r="K16" t="n">
        <f>SUM(M16:INDEX(M16:XFD16,1,M3))</f>
        <v>0.0</v>
      </c>
      <c r="L16" s="28"/>
    </row>
    <row r="17">
      <c r="A17" t="s">
        <v>74</v>
      </c>
      <c r="B17" t="s">
        <v>75</v>
      </c>
      <c r="C17" t="s">
        <v>76</v>
      </c>
      <c r="D17" t="s">
        <v>77</v>
      </c>
      <c r="E17" t="s">
        <v>78</v>
      </c>
      <c r="F17" t="s">
        <v>21</v>
      </c>
      <c r="G17" t="s">
        <v>22</v>
      </c>
      <c r="H17" t="s">
        <v>23</v>
      </c>
      <c r="I17" t="s">
        <v>23</v>
      </c>
      <c r="J17" t="n">
        <v>13.0</v>
      </c>
      <c r="K17" t="n">
        <f>SUM(M17:INDEX(M17:XFD17,1,M3))</f>
        <v>0.0</v>
      </c>
      <c r="L17" s="28"/>
    </row>
    <row r="18">
      <c r="A18" t="s">
        <v>79</v>
      </c>
      <c r="B18" t="s">
        <v>80</v>
      </c>
      <c r="C18" t="s">
        <v>81</v>
      </c>
      <c r="D18" t="s">
        <v>82</v>
      </c>
      <c r="E18" t="s">
        <v>83</v>
      </c>
      <c r="F18" t="s">
        <v>21</v>
      </c>
      <c r="G18" t="s">
        <v>22</v>
      </c>
      <c r="H18" t="s">
        <v>23</v>
      </c>
      <c r="I18" t="s">
        <v>23</v>
      </c>
      <c r="J18" t="n">
        <v>12.0</v>
      </c>
      <c r="K18" t="n">
        <f>SUM(M18:INDEX(M18:XFD18,1,M3))</f>
        <v>0.0</v>
      </c>
      <c r="L18" s="28"/>
    </row>
    <row r="19">
      <c r="A19" t="s">
        <v>84</v>
      </c>
      <c r="B19" t="s">
        <v>85</v>
      </c>
      <c r="C19" t="s">
        <v>86</v>
      </c>
      <c r="D19" t="s">
        <v>87</v>
      </c>
      <c r="E19" t="s">
        <v>88</v>
      </c>
      <c r="F19" t="s">
        <v>21</v>
      </c>
      <c r="G19" t="s">
        <v>22</v>
      </c>
      <c r="H19" t="s">
        <v>23</v>
      </c>
      <c r="I19" t="s">
        <v>23</v>
      </c>
      <c r="J19" t="n">
        <v>8.0</v>
      </c>
      <c r="K19" t="n">
        <f>SUM(M19:INDEX(M19:XFD19,1,M3))</f>
        <v>0.0</v>
      </c>
      <c r="L19" s="28"/>
    </row>
    <row r="20">
      <c r="A20" t="s">
        <v>89</v>
      </c>
      <c r="B20" t="s">
        <v>90</v>
      </c>
      <c r="C20" t="s">
        <v>91</v>
      </c>
      <c r="D20" t="s">
        <v>92</v>
      </c>
      <c r="E20" t="s">
        <v>93</v>
      </c>
      <c r="F20" t="s">
        <v>21</v>
      </c>
      <c r="G20" t="s">
        <v>22</v>
      </c>
      <c r="H20" t="s">
        <v>23</v>
      </c>
      <c r="I20" t="s">
        <v>23</v>
      </c>
      <c r="J20" t="n">
        <v>6.0</v>
      </c>
      <c r="K20" t="n">
        <f>SUM(M20:INDEX(M20:XFD20,1,M3))</f>
        <v>0.0</v>
      </c>
      <c r="L20" s="28"/>
    </row>
    <row r="21">
      <c r="A21" t="s">
        <v>94</v>
      </c>
      <c r="B21" t="s">
        <v>95</v>
      </c>
      <c r="C21" t="s">
        <v>96</v>
      </c>
      <c r="D21" t="s">
        <v>97</v>
      </c>
      <c r="E21" t="s">
        <v>98</v>
      </c>
      <c r="F21" t="s">
        <v>21</v>
      </c>
      <c r="G21" t="s">
        <v>22</v>
      </c>
      <c r="H21" t="s">
        <v>23</v>
      </c>
      <c r="I21" t="s">
        <v>23</v>
      </c>
      <c r="J21" t="n">
        <v>6.0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18.0</v>
      </c>
      <c r="K25" t="n">
        <f>SUM(M25:INDEX(M25:XFD25,1,M3))</f>
        <v>0.0</v>
      </c>
      <c r="L25" s="28"/>
    </row>
    <row r="26">
      <c r="A26" t="s">
        <v>119</v>
      </c>
      <c r="B26" t="s">
        <v>120</v>
      </c>
      <c r="C26" t="s">
        <v>121</v>
      </c>
      <c r="D26" t="s">
        <v>122</v>
      </c>
      <c r="E26" t="s">
        <v>123</v>
      </c>
      <c r="F26" t="s">
        <v>21</v>
      </c>
      <c r="G26" t="s">
        <v>22</v>
      </c>
      <c r="H26" t="s">
        <v>23</v>
      </c>
      <c r="I26" t="s">
        <v>23</v>
      </c>
      <c r="J26" t="n">
        <v>18.0</v>
      </c>
      <c r="K26" t="n">
        <f>SUM(M26:INDEX(M26:XFD26,1,M3))</f>
        <v>0.0</v>
      </c>
      <c r="L26" s="28"/>
    </row>
    <row r="27">
      <c r="A27" t="s">
        <v>124</v>
      </c>
      <c r="B27" t="s">
        <v>125</v>
      </c>
      <c r="C27" t="s">
        <v>126</v>
      </c>
      <c r="D27" t="s">
        <v>127</v>
      </c>
      <c r="E27" t="s">
        <v>128</v>
      </c>
      <c r="F27" t="s">
        <v>21</v>
      </c>
      <c r="G27" t="s">
        <v>22</v>
      </c>
      <c r="H27" t="s">
        <v>23</v>
      </c>
      <c r="I27" t="s">
        <v>23</v>
      </c>
      <c r="J27" t="n">
        <v>15.0</v>
      </c>
      <c r="K27" t="n">
        <f>SUM(M27:INDEX(M27:XFD27,1,M3))</f>
        <v>0.0</v>
      </c>
      <c r="L27" s="28"/>
    </row>
    <row r="28">
      <c r="A28" t="s">
        <v>129</v>
      </c>
      <c r="B28" t="s">
        <v>130</v>
      </c>
      <c r="C28" t="s">
        <v>131</v>
      </c>
      <c r="D28" t="s">
        <v>132</v>
      </c>
      <c r="E28" t="s">
        <v>133</v>
      </c>
      <c r="F28" t="s">
        <v>21</v>
      </c>
      <c r="G28" t="s">
        <v>22</v>
      </c>
      <c r="H28" t="s">
        <v>23</v>
      </c>
      <c r="I28" t="s">
        <v>23</v>
      </c>
      <c r="J28" t="n">
        <v>7.0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8.0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5.0</v>
      </c>
      <c r="K32" t="n">
        <f>SUM(M32:INDEX(M32:XFD32,1,M3))</f>
        <v>0.0</v>
      </c>
      <c r="L32" s="28"/>
    </row>
    <row r="33">
      <c r="A33" t="s">
        <v>154</v>
      </c>
      <c r="B33" t="s">
        <v>155</v>
      </c>
      <c r="C33" t="s">
        <v>156</v>
      </c>
      <c r="D33" t="s">
        <v>157</v>
      </c>
      <c r="E33" t="s">
        <v>158</v>
      </c>
      <c r="F33" t="s">
        <v>21</v>
      </c>
      <c r="G33" t="s">
        <v>22</v>
      </c>
      <c r="H33" t="s">
        <v>23</v>
      </c>
      <c r="I33" t="s">
        <v>23</v>
      </c>
      <c r="J33" t="n">
        <v>3.0</v>
      </c>
      <c r="K33" t="n">
        <f>SUM(M33:INDEX(M33:XFD33,1,M3))</f>
        <v>0.0</v>
      </c>
      <c r="L33" s="28"/>
    </row>
    <row r="34">
      <c r="A34" t="s">
        <v>159</v>
      </c>
      <c r="B34" t="s">
        <v>160</v>
      </c>
      <c r="C34" t="s">
        <v>161</v>
      </c>
      <c r="D34" t="s">
        <v>162</v>
      </c>
      <c r="E34" t="s">
        <v>163</v>
      </c>
      <c r="F34" t="s">
        <v>21</v>
      </c>
      <c r="G34" t="s">
        <v>22</v>
      </c>
      <c r="H34" t="s">
        <v>23</v>
      </c>
      <c r="I34" t="s">
        <v>23</v>
      </c>
      <c r="J34" t="n">
        <v>10.0</v>
      </c>
      <c r="K34" t="n">
        <f>SUM(M34:INDEX(M34:XFD34,1,M3))</f>
        <v>0.0</v>
      </c>
      <c r="L34" s="28"/>
    </row>
    <row r="35">
      <c r="A35" t="s">
        <v>164</v>
      </c>
      <c r="B35" t="s">
        <v>165</v>
      </c>
      <c r="C35" t="s">
        <v>166</v>
      </c>
      <c r="D35" t="s">
        <v>167</v>
      </c>
      <c r="E35" t="s">
        <v>168</v>
      </c>
      <c r="F35" t="s">
        <v>21</v>
      </c>
      <c r="G35" t="s">
        <v>22</v>
      </c>
      <c r="H35" t="s">
        <v>23</v>
      </c>
      <c r="I35" t="s">
        <v>23</v>
      </c>
      <c r="J35" t="n">
        <v>10.0</v>
      </c>
      <c r="K35" t="n">
        <f>SUM(M35:INDEX(M35:XFD35,1,M3))</f>
        <v>0.0</v>
      </c>
      <c r="L35" s="28"/>
    </row>
    <row r="36">
      <c r="A36" t="s">
        <v>169</v>
      </c>
      <c r="B36" t="s">
        <v>170</v>
      </c>
      <c r="C36" t="s">
        <v>171</v>
      </c>
      <c r="D36" t="s">
        <v>172</v>
      </c>
      <c r="E36" t="s">
        <v>173</v>
      </c>
      <c r="F36" t="s">
        <v>21</v>
      </c>
      <c r="G36" t="s">
        <v>22</v>
      </c>
      <c r="H36" t="s">
        <v>23</v>
      </c>
      <c r="I36" t="s">
        <v>23</v>
      </c>
      <c r="J36" t="n">
        <v>8.0</v>
      </c>
      <c r="K36" t="n">
        <f>SUM(M36:INDEX(M36:XFD36,1,M3))</f>
        <v>0.0</v>
      </c>
      <c r="L36" s="28"/>
    </row>
    <row r="37">
      <c r="A37" t="s">
        <v>174</v>
      </c>
      <c r="B37" t="s">
        <v>175</v>
      </c>
      <c r="C37" t="s">
        <v>176</v>
      </c>
      <c r="D37" t="s">
        <v>177</v>
      </c>
      <c r="E37" t="s">
        <v>178</v>
      </c>
      <c r="F37" t="s">
        <v>21</v>
      </c>
      <c r="G37" t="s">
        <v>22</v>
      </c>
      <c r="H37" t="s">
        <v>23</v>
      </c>
      <c r="I37" t="s">
        <v>23</v>
      </c>
      <c r="J37" t="n">
        <v>18.0</v>
      </c>
      <c r="K37" t="n">
        <f>SUM(M37:INDEX(M37:XFD37,1,M3))</f>
        <v>0.0</v>
      </c>
      <c r="L37" s="28"/>
    </row>
    <row r="38">
      <c r="A38" t="s">
        <v>179</v>
      </c>
      <c r="B38" t="s">
        <v>180</v>
      </c>
      <c r="C38" t="s">
        <v>181</v>
      </c>
      <c r="D38" t="s">
        <v>182</v>
      </c>
      <c r="E38" t="s">
        <v>183</v>
      </c>
      <c r="F38" t="s">
        <v>21</v>
      </c>
      <c r="G38" t="s">
        <v>22</v>
      </c>
      <c r="H38" t="s">
        <v>23</v>
      </c>
      <c r="I38" t="s">
        <v>23</v>
      </c>
      <c r="J38" t="n">
        <v>3.0</v>
      </c>
      <c r="K38" t="n">
        <f>SUM(M38:INDEX(M38:XFD38,1,M3))</f>
        <v>0.0</v>
      </c>
      <c r="L38" s="28"/>
    </row>
    <row r="39">
      <c r="A39" t="s">
        <v>184</v>
      </c>
      <c r="B39" t="s">
        <v>185</v>
      </c>
      <c r="C39" t="s">
        <v>186</v>
      </c>
      <c r="D39" t="s">
        <v>187</v>
      </c>
      <c r="E39" t="s">
        <v>188</v>
      </c>
      <c r="F39" t="s">
        <v>21</v>
      </c>
      <c r="G39" t="s">
        <v>22</v>
      </c>
      <c r="H39" t="s">
        <v>23</v>
      </c>
      <c r="I39" t="s">
        <v>23</v>
      </c>
      <c r="J39" t="n">
        <v>3.0</v>
      </c>
      <c r="K39" t="n">
        <f>SUM(M39:INDEX(M39:XFD39,1,M3))</f>
        <v>0.0</v>
      </c>
      <c r="L39" s="28"/>
    </row>
    <row r="40">
      <c r="A40" t="s">
        <v>189</v>
      </c>
      <c r="B40" t="s">
        <v>190</v>
      </c>
      <c r="C40" t="s">
        <v>191</v>
      </c>
      <c r="D40" t="s">
        <v>192</v>
      </c>
      <c r="E40" t="s">
        <v>193</v>
      </c>
      <c r="F40" t="s">
        <v>21</v>
      </c>
      <c r="G40" t="s">
        <v>22</v>
      </c>
      <c r="H40" t="s">
        <v>23</v>
      </c>
      <c r="I40" t="s">
        <v>23</v>
      </c>
      <c r="J40" t="n">
        <v>4.0</v>
      </c>
      <c r="K40" t="n">
        <f>SUM(M40:INDEX(M40:XFD40,1,M3))</f>
        <v>0.0</v>
      </c>
      <c r="L40" s="28"/>
    </row>
    <row r="41">
      <c r="A41" t="s">
        <v>194</v>
      </c>
      <c r="B41" t="s">
        <v>195</v>
      </c>
      <c r="C41" t="s">
        <v>196</v>
      </c>
      <c r="D41" t="s">
        <v>197</v>
      </c>
      <c r="E41" t="s">
        <v>198</v>
      </c>
      <c r="F41" t="s">
        <v>21</v>
      </c>
      <c r="G41" t="s">
        <v>22</v>
      </c>
      <c r="H41" t="s">
        <v>23</v>
      </c>
      <c r="I41" t="s">
        <v>23</v>
      </c>
      <c r="J41" t="n">
        <v>12.0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10.0</v>
      </c>
      <c r="K44" t="n">
        <f>SUM(M44:INDEX(M44:XFD44,1,M3))</f>
        <v>0.0</v>
      </c>
      <c r="L44" s="28"/>
    </row>
    <row r="45">
      <c r="A45" t="s">
        <v>214</v>
      </c>
      <c r="B45" t="s">
        <v>215</v>
      </c>
      <c r="C45" t="s">
        <v>216</v>
      </c>
      <c r="D45" t="s">
        <v>217</v>
      </c>
      <c r="E45" t="s">
        <v>218</v>
      </c>
      <c r="F45" t="s">
        <v>21</v>
      </c>
      <c r="G45" t="s">
        <v>22</v>
      </c>
      <c r="H45" t="s">
        <v>23</v>
      </c>
      <c r="I45" t="s">
        <v>23</v>
      </c>
      <c r="J45" t="n">
        <v>8.0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2.0</v>
      </c>
      <c r="K47" t="n">
        <f>SUM(M47:INDEX(M47:XFD47,1,M3))</f>
        <v>0.0</v>
      </c>
      <c r="L47" s="28"/>
    </row>
    <row r="48">
      <c r="A48" t="s">
        <v>229</v>
      </c>
      <c r="B48" t="s">
        <v>230</v>
      </c>
      <c r="C48" t="s">
        <v>231</v>
      </c>
      <c r="D48" t="s">
        <v>232</v>
      </c>
      <c r="E48" t="s">
        <v>233</v>
      </c>
      <c r="F48" t="s">
        <v>21</v>
      </c>
      <c r="G48" t="s">
        <v>22</v>
      </c>
      <c r="H48" t="s">
        <v>23</v>
      </c>
      <c r="I48" t="s">
        <v>23</v>
      </c>
      <c r="J48" t="n">
        <v>18.0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12.0</v>
      </c>
      <c r="K50" t="n">
        <f>SUM(M50:INDEX(M50:XFD50,1,M3))</f>
        <v>0.0</v>
      </c>
      <c r="L50" s="28"/>
    </row>
    <row r="51">
      <c r="A51" t="s">
        <v>244</v>
      </c>
      <c r="B51" t="s">
        <v>245</v>
      </c>
      <c r="C51" t="s">
        <v>246</v>
      </c>
      <c r="D51" t="s">
        <v>247</v>
      </c>
      <c r="E51" t="s">
        <v>248</v>
      </c>
      <c r="F51" t="s">
        <v>21</v>
      </c>
      <c r="G51" t="s">
        <v>22</v>
      </c>
      <c r="H51" t="s">
        <v>23</v>
      </c>
      <c r="I51" t="s">
        <v>23</v>
      </c>
      <c r="J51" t="n">
        <v>10.0</v>
      </c>
      <c r="K51" t="n">
        <f>SUM(M51:INDEX(M51:XFD51,1,M3))</f>
        <v>0.0</v>
      </c>
      <c r="L51" s="28"/>
    </row>
    <row r="52">
      <c r="A52" t="s">
        <v>249</v>
      </c>
      <c r="B52" t="s">
        <v>250</v>
      </c>
      <c r="C52" t="s">
        <v>251</v>
      </c>
      <c r="D52" t="s">
        <v>252</v>
      </c>
      <c r="E52" t="s">
        <v>253</v>
      </c>
      <c r="F52" t="s">
        <v>21</v>
      </c>
      <c r="G52" t="s">
        <v>22</v>
      </c>
      <c r="H52" t="s">
        <v>23</v>
      </c>
      <c r="I52" t="s">
        <v>23</v>
      </c>
      <c r="J52" t="n">
        <v>10.0</v>
      </c>
      <c r="K52" t="n">
        <f>SUM(M52:INDEX(M52:XFD52,1,M3))</f>
        <v>0.0</v>
      </c>
      <c r="L52" s="28"/>
    </row>
    <row r="53">
      <c r="A53" t="s">
        <v>254</v>
      </c>
      <c r="B53" t="s">
        <v>255</v>
      </c>
      <c r="C53" t="s">
        <v>256</v>
      </c>
      <c r="D53" t="s">
        <v>257</v>
      </c>
      <c r="E53" t="s">
        <v>258</v>
      </c>
      <c r="F53" t="s">
        <v>21</v>
      </c>
      <c r="G53" t="s">
        <v>22</v>
      </c>
      <c r="H53" t="s">
        <v>23</v>
      </c>
      <c r="I53" t="s">
        <v>23</v>
      </c>
      <c r="J53" t="n">
        <v>9.0</v>
      </c>
      <c r="K53" t="n">
        <f>SUM(M53:INDEX(M53:XFD53,1,M3))</f>
        <v>0.0</v>
      </c>
      <c r="L53" s="28"/>
    </row>
    <row r="54">
      <c r="A54" t="s">
        <v>259</v>
      </c>
      <c r="B54" t="s">
        <v>260</v>
      </c>
      <c r="C54" t="s">
        <v>261</v>
      </c>
      <c r="D54" t="s">
        <v>262</v>
      </c>
      <c r="E54" t="s">
        <v>263</v>
      </c>
      <c r="F54" t="s">
        <v>21</v>
      </c>
      <c r="G54" t="s">
        <v>22</v>
      </c>
      <c r="H54" t="s">
        <v>23</v>
      </c>
      <c r="I54" t="s">
        <v>23</v>
      </c>
      <c r="J54" t="n">
        <v>7.0</v>
      </c>
      <c r="K54" t="n">
        <f>SUM(M54:INDEX(M54:XFD54,1,M3))</f>
        <v>0.0</v>
      </c>
      <c r="L54" s="28"/>
    </row>
    <row r="55">
      <c r="A55" t="s">
        <v>264</v>
      </c>
      <c r="B55" t="s">
        <v>265</v>
      </c>
      <c r="C55" t="s">
        <v>266</v>
      </c>
      <c r="D55" t="s">
        <v>267</v>
      </c>
      <c r="E55" t="s">
        <v>268</v>
      </c>
      <c r="F55" t="s">
        <v>21</v>
      </c>
      <c r="G55" t="s">
        <v>22</v>
      </c>
      <c r="H55" t="s">
        <v>23</v>
      </c>
      <c r="I55" t="s">
        <v>23</v>
      </c>
      <c r="J55" t="n">
        <v>6.0</v>
      </c>
      <c r="K55" t="n">
        <f>SUM(M55:INDEX(M55:XFD55,1,M3))</f>
        <v>0.0</v>
      </c>
      <c r="L55" s="28"/>
    </row>
    <row r="56">
      <c r="A56" t="s">
        <v>269</v>
      </c>
      <c r="B56" t="s">
        <v>270</v>
      </c>
      <c r="C56" t="s">
        <v>271</v>
      </c>
      <c r="D56" t="s">
        <v>272</v>
      </c>
      <c r="E56" t="s">
        <v>273</v>
      </c>
      <c r="F56" t="s">
        <v>21</v>
      </c>
      <c r="G56" t="s">
        <v>22</v>
      </c>
      <c r="H56" t="s">
        <v>23</v>
      </c>
      <c r="I56" t="s">
        <v>23</v>
      </c>
      <c r="J56" t="n">
        <v>12.0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6.0</v>
      </c>
      <c r="K58" t="n">
        <f>SUM(M58:INDEX(M58:XFD58,1,M3))</f>
        <v>0.0</v>
      </c>
      <c r="L58" s="28"/>
    </row>
    <row r="59">
      <c r="A59" t="s">
        <v>284</v>
      </c>
      <c r="B59" t="s">
        <v>285</v>
      </c>
      <c r="C59" t="s">
        <v>286</v>
      </c>
      <c r="D59" t="s">
        <v>287</v>
      </c>
      <c r="E59" t="s">
        <v>288</v>
      </c>
      <c r="F59" t="s">
        <v>21</v>
      </c>
      <c r="G59" t="s">
        <v>22</v>
      </c>
      <c r="H59" t="s">
        <v>23</v>
      </c>
      <c r="I59" t="s">
        <v>23</v>
      </c>
      <c r="J59" t="n">
        <v>1.0</v>
      </c>
      <c r="K59" t="n">
        <f>SUM(M59:INDEX(M59:XFD59,1,M3))</f>
        <v>0.0</v>
      </c>
      <c r="L59" s="28"/>
    </row>
    <row r="60">
      <c r="A60" t="s">
        <v>289</v>
      </c>
      <c r="B60" t="s">
        <v>290</v>
      </c>
      <c r="C60" t="s">
        <v>291</v>
      </c>
      <c r="D60" t="s">
        <v>292</v>
      </c>
      <c r="E60" t="s">
        <v>293</v>
      </c>
      <c r="F60" t="s">
        <v>21</v>
      </c>
      <c r="G60" t="s">
        <v>22</v>
      </c>
      <c r="H60" t="s">
        <v>23</v>
      </c>
      <c r="I60" t="s">
        <v>23</v>
      </c>
      <c r="J60" t="n">
        <v>4.0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6.0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1.0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10.0</v>
      </c>
      <c r="K66" t="n">
        <f>SUM(M66:INDEX(M66:XFD66,1,M3))</f>
        <v>0.0</v>
      </c>
      <c r="L66" s="28"/>
    </row>
    <row r="67">
      <c r="A67" t="s">
        <v>324</v>
      </c>
      <c r="B67" t="s">
        <v>325</v>
      </c>
      <c r="C67" t="s">
        <v>326</v>
      </c>
      <c r="D67" t="s">
        <v>327</v>
      </c>
      <c r="E67" t="s">
        <v>328</v>
      </c>
      <c r="F67" t="s">
        <v>21</v>
      </c>
      <c r="G67" t="s">
        <v>22</v>
      </c>
      <c r="H67" t="s">
        <v>23</v>
      </c>
      <c r="I67" t="s">
        <v>23</v>
      </c>
      <c r="J67" t="n">
        <v>8.0</v>
      </c>
      <c r="K67" t="n">
        <f>SUM(M67:INDEX(M67:XFD67,1,M3))</f>
        <v>0.0</v>
      </c>
      <c r="L67" s="28"/>
    </row>
    <row r="68">
      <c r="A68" t="s">
        <v>329</v>
      </c>
      <c r="B68" t="s">
        <v>330</v>
      </c>
      <c r="C68" t="s">
        <v>331</v>
      </c>
      <c r="D68" t="s">
        <v>332</v>
      </c>
      <c r="E68" t="s">
        <v>333</v>
      </c>
      <c r="F68" t="s">
        <v>21</v>
      </c>
      <c r="G68" t="s">
        <v>22</v>
      </c>
      <c r="H68" t="s">
        <v>23</v>
      </c>
      <c r="I68" t="s">
        <v>23</v>
      </c>
      <c r="J68" t="n">
        <v>3.0</v>
      </c>
      <c r="K68" t="n">
        <f>SUM(M68:INDEX(M68:XFD68,1,M3))</f>
        <v>0.0</v>
      </c>
      <c r="L68" s="28"/>
    </row>
    <row r="69">
      <c r="A69" t="s">
        <v>334</v>
      </c>
      <c r="B69" t="s">
        <v>335</v>
      </c>
      <c r="C69" t="s">
        <v>336</v>
      </c>
      <c r="D69" t="s">
        <v>337</v>
      </c>
      <c r="E69" t="s">
        <v>338</v>
      </c>
      <c r="F69" t="s">
        <v>21</v>
      </c>
      <c r="G69" t="s">
        <v>22</v>
      </c>
      <c r="H69" t="s">
        <v>23</v>
      </c>
      <c r="I69" t="s">
        <v>23</v>
      </c>
      <c r="J69" t="n">
        <v>6.0</v>
      </c>
      <c r="K69" t="n">
        <f>SUM(M69:INDEX(M69:XFD69,1,M3))</f>
        <v>0.0</v>
      </c>
      <c r="L69" s="28"/>
    </row>
    <row r="70">
      <c r="A70" t="s">
        <v>339</v>
      </c>
      <c r="B70" t="s">
        <v>340</v>
      </c>
      <c r="C70" t="s">
        <v>341</v>
      </c>
      <c r="D70" t="s">
        <v>342</v>
      </c>
      <c r="E70" t="s">
        <v>343</v>
      </c>
      <c r="F70" t="s">
        <v>21</v>
      </c>
      <c r="G70" t="s">
        <v>22</v>
      </c>
      <c r="H70" t="s">
        <v>23</v>
      </c>
      <c r="I70" t="s">
        <v>23</v>
      </c>
      <c r="J70" t="n">
        <v>12.0</v>
      </c>
      <c r="K70" t="n">
        <f>SUM(M70:INDEX(M70:XFD70,1,M3))</f>
        <v>0.0</v>
      </c>
      <c r="L70" s="28"/>
    </row>
    <row r="71">
      <c r="A71" t="s">
        <v>344</v>
      </c>
      <c r="B71" t="s">
        <v>345</v>
      </c>
      <c r="C71" t="s">
        <v>346</v>
      </c>
      <c r="D71" t="s">
        <v>347</v>
      </c>
      <c r="E71" t="s">
        <v>348</v>
      </c>
      <c r="F71" t="s">
        <v>21</v>
      </c>
      <c r="G71" t="s">
        <v>22</v>
      </c>
      <c r="H71" t="s">
        <v>23</v>
      </c>
      <c r="I71" t="s">
        <v>23</v>
      </c>
      <c r="J71" t="n">
        <v>1.0</v>
      </c>
      <c r="K71" t="n">
        <f>SUM(M71:INDEX(M71:XFD71,1,M3))</f>
        <v>0.0</v>
      </c>
      <c r="L71" s="28"/>
    </row>
    <row r="72">
      <c r="A72" t="s">
        <v>349</v>
      </c>
      <c r="B72" t="s">
        <v>350</v>
      </c>
      <c r="C72" t="s">
        <v>351</v>
      </c>
      <c r="D72" t="s">
        <v>352</v>
      </c>
      <c r="E72" t="s">
        <v>353</v>
      </c>
      <c r="F72" t="s">
        <v>21</v>
      </c>
      <c r="G72" t="s">
        <v>22</v>
      </c>
      <c r="H72" t="s">
        <v>23</v>
      </c>
      <c r="I72" t="s">
        <v>23</v>
      </c>
      <c r="J72" t="n">
        <v>10.0</v>
      </c>
      <c r="K72" t="n">
        <f>SUM(M72:INDEX(M72:XFD72,1,M3))</f>
        <v>0.0</v>
      </c>
      <c r="L72" s="28"/>
    </row>
    <row r="73">
      <c r="A73" t="s">
        <v>354</v>
      </c>
      <c r="B73" t="s">
        <v>355</v>
      </c>
      <c r="C73" t="s">
        <v>356</v>
      </c>
      <c r="D73" t="s">
        <v>357</v>
      </c>
      <c r="E73" t="s">
        <v>358</v>
      </c>
      <c r="F73" t="s">
        <v>21</v>
      </c>
      <c r="G73" t="s">
        <v>22</v>
      </c>
      <c r="H73" t="s">
        <v>23</v>
      </c>
      <c r="I73" t="s">
        <v>23</v>
      </c>
      <c r="J73" t="n">
        <v>4.0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ht="8.0" customHeight="true">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row>
    <row r="76">
      <c r="A76" t="s" s="32">
        <v>364</v>
      </c>
      <c r="B76" s="33"/>
      <c r="C76" s="34"/>
      <c r="D76" s="35"/>
      <c r="E76" s="36"/>
      <c r="F76" s="37"/>
      <c r="G76" s="38"/>
      <c r="H76" s="39"/>
      <c r="I76" s="40"/>
      <c r="J76" s="41"/>
      <c r="K76" s="42"/>
      <c r="L76" s="43"/>
      <c r="M76" t="n" s="44">
        <f>IF(M3&gt;=1,"P1 - B1","")</f>
        <v>0.0</v>
      </c>
      <c r="N76" t="n" s="45">
        <f>IF(M3&gt;=2,"P1 - B2","")</f>
        <v>0.0</v>
      </c>
      <c r="O76" t="n" s="46">
        <f>IF(M3&gt;=3,"P1 - B3","")</f>
        <v>0.0</v>
      </c>
      <c r="P76" t="n" s="47">
        <f>IF(M3&gt;=4,"P1 - B4","")</f>
        <v>0.0</v>
      </c>
      <c r="Q76" t="n" s="48">
        <f>IF(M3&gt;=5,"P1 - B5","")</f>
        <v>0.0</v>
      </c>
      <c r="R76" t="n" s="49">
        <f>IF(M3&gt;=6,"P1 - B6","")</f>
        <v>0.0</v>
      </c>
      <c r="S76" t="n" s="50">
        <f>IF(M3&gt;=7,"P1 - B7","")</f>
        <v>0.0</v>
      </c>
      <c r="T76" t="n" s="51">
        <f>IF(M3&gt;=8,"P1 - B8","")</f>
        <v>0.0</v>
      </c>
      <c r="U76" t="n" s="52">
        <f>IF(M3&gt;=9,"P1 - B9","")</f>
        <v>0.0</v>
      </c>
      <c r="V76" t="n" s="53">
        <f>IF(M3&gt;=10,"P1 - B10","")</f>
        <v>0.0</v>
      </c>
      <c r="W76" t="n" s="54">
        <f>IF(M3&gt;=11,"P1 - B11","")</f>
        <v>0.0</v>
      </c>
      <c r="X76" t="n" s="55">
        <f>IF(M3&gt;=12,"P1 - B12","")</f>
        <v>0.0</v>
      </c>
      <c r="Y76" t="n" s="56">
        <f>IF(M3&gt;=13,"P1 - B13","")</f>
        <v>0.0</v>
      </c>
      <c r="Z76" t="n" s="57">
        <f>IF(M3&gt;=14,"P1 - B14","")</f>
        <v>0.0</v>
      </c>
      <c r="AA76" t="n" s="58">
        <f>IF(M3&gt;=15,"P1 - B15","")</f>
        <v>0.0</v>
      </c>
      <c r="AB76" t="n" s="59">
        <f>IF(M3&gt;=16,"P1 - B16","")</f>
        <v>0.0</v>
      </c>
      <c r="AC76" t="n" s="60">
        <f>IF(M3&gt;=17,"P1 - B17","")</f>
        <v>0.0</v>
      </c>
      <c r="AD76" t="n" s="61">
        <f>IF(M3&gt;=18,"P1 - B18","")</f>
        <v>0.0</v>
      </c>
      <c r="AE76" t="n" s="62">
        <f>IF(M3&gt;=19,"P1 - B19","")</f>
        <v>0.0</v>
      </c>
      <c r="AF76" t="n" s="63">
        <f>IF(M3&gt;=20,"P1 - B20","")</f>
        <v>0.0</v>
      </c>
      <c r="AG76" t="n" s="64">
        <f>IF(M3&gt;=21,"P1 - B21","")</f>
        <v>0.0</v>
      </c>
      <c r="AH76" t="n" s="65">
        <f>IF(M3&gt;=22,"P1 - B22","")</f>
        <v>0.0</v>
      </c>
      <c r="AI76" t="n" s="66">
        <f>IF(M3&gt;=23,"P1 - B23","")</f>
        <v>0.0</v>
      </c>
      <c r="AJ76" t="n" s="67">
        <f>IF(M3&gt;=24,"P1 - B24","")</f>
        <v>0.0</v>
      </c>
      <c r="AK76" t="n" s="68">
        <f>IF(M3&gt;=25,"P1 - B25","")</f>
        <v>0.0</v>
      </c>
    </row>
    <row r="77">
      <c r="A77" t="s" s="70">
        <v>365</v>
      </c>
      <c r="B77" s="71"/>
      <c r="C77" s="72"/>
      <c r="D77" s="73"/>
      <c r="E77" s="74"/>
      <c r="F77" s="75"/>
      <c r="G77" s="76"/>
      <c r="H77" s="77"/>
      <c r="I77" s="78"/>
      <c r="J77" s="79"/>
      <c r="K77" s="80"/>
      <c r="L77" s="81"/>
    </row>
    <row r="78">
      <c r="A78" t="s" s="83">
        <v>366</v>
      </c>
      <c r="B78" s="84"/>
      <c r="C78" s="85"/>
      <c r="D78" s="86"/>
      <c r="E78" s="87"/>
      <c r="F78" s="88"/>
      <c r="G78" s="89"/>
      <c r="H78" s="90"/>
      <c r="I78" s="91"/>
      <c r="J78" s="92"/>
      <c r="K78" s="93"/>
      <c r="L78" s="94"/>
    </row>
    <row r="79">
      <c r="A79" t="s" s="96">
        <v>367</v>
      </c>
      <c r="B79" s="97"/>
      <c r="C79" s="98"/>
      <c r="D79" s="99"/>
      <c r="E79" s="100"/>
      <c r="F79" s="101"/>
      <c r="G79" s="102"/>
      <c r="H79" s="103"/>
      <c r="I79" s="104"/>
      <c r="J79" s="105"/>
      <c r="K79" s="106"/>
      <c r="L79" s="107"/>
    </row>
    <row r="80">
      <c r="A80" t="s" s="109">
        <v>368</v>
      </c>
      <c r="B80" s="110"/>
      <c r="C80" s="111"/>
      <c r="D80" s="112"/>
      <c r="E80" s="113"/>
      <c r="F80" s="114"/>
      <c r="G80" s="115"/>
      <c r="H80" s="116"/>
      <c r="I80" s="117"/>
      <c r="J80" s="118"/>
      <c r="K80" s="119"/>
      <c r="L80" s="120"/>
    </row>
    <row r="81" ht="8.0" customHeight="true">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row>
    <row r="82"/>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5:AK75"/>
    <mergeCell ref="A76:L76"/>
    <mergeCell ref="A77:L77"/>
    <mergeCell ref="A78:L78"/>
    <mergeCell ref="A79:L79"/>
    <mergeCell ref="A80:L80"/>
    <mergeCell ref="A81:AK81"/>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75 N6:N75 O6:O75 P6:P75 Q6:Q75 R6:R75 S6:S75 T6:T75 U6:U75 V6:V75 W6:W75 X6:X75 Y6:Y75 Z6:Z75 AA6:AA75 AB6:AB75 AC6:AC75 AD6:AD75 AE6:AE75 AF6:AF75 AG6:AG75 AH6:AH75 AI6:AI75 AJ6:AJ75 AK6:AK75" allowBlank="true" errorStyle="stop" showErrorMessage="true" errorTitle="Validation error" error="Enter a whole number greater than or equal to 0">
      <formula1>0</formula1>
    </dataValidation>
    <dataValidation type="decimal" operator="greaterThan" sqref="M77:M80 N77:N80 O77:O80 P77:P80 Q77:Q80 R77:R80 S77:S80 T77:T80 U77:U80 V77:V80 W77:W80 X77:X80 Y77:Y80 Z77:Z80 AA77:AA80 AB77:AB80 AC77:AC80 AD77:AD80 AE77:AE80 AF77:AF80 AG77:AG80 AH77:AH80 AI77:AI80 AJ77:AJ80 AK77:AK80"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369</v>
      </c>
    </row>
    <row r="2">
      <c r="A2" t="s" s="122">
        <v>370</v>
      </c>
    </row>
    <row r="3">
      <c r="A3" t="s" s="123">
        <v>371</v>
      </c>
    </row>
    <row r="4">
      <c r="A4" t="s" s="124">
        <v>372</v>
      </c>
    </row>
    <row r="5">
      <c r="A5" t="s" s="125">
        <v>373</v>
      </c>
    </row>
    <row r="6">
      <c r="A6" t="s" s="126">
        <v>374</v>
      </c>
    </row>
    <row r="7">
      <c r="A7" t="s" s="127">
        <v>375</v>
      </c>
    </row>
    <row r="8">
      <c r="A8" t="s" s="128">
        <v>376</v>
      </c>
    </row>
    <row r="9">
      <c r="A9" t="s" s="129">
        <v>377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378</v>
      </c>
      <c r="B1" t="s" s="131">
        <v>379</v>
      </c>
    </row>
    <row r="2">
      <c r="A2" t="s" s="132">
        <v>380</v>
      </c>
      <c r="B2" t="s" s="133">
        <v>381</v>
      </c>
    </row>
    <row r="3">
      <c r="A3" t="s" s="134">
        <v>382</v>
      </c>
      <c r="B3" t="s" s="135">
        <v>383</v>
      </c>
    </row>
    <row r="4">
      <c r="A4" t="s" s="136">
        <v>384</v>
      </c>
      <c r="B4" t="s" s="137">
        <v>385</v>
      </c>
    </row>
    <row r="5">
      <c r="A5" t="s" s="138">
        <v>386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2025-02-12T05:13:36Z</dcterms:created>
  <dc:creator>Apache POI</dc:creator>
</cp:coreProperties>
</file>