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<sst xmlns="http://schemas.openxmlformats.org/spreadsheetml/2006/main" count="1398" uniqueCount="797">
  <si>
    <t>Provide the box details for this pack group below. See the instructions sheet if you have questions.</t>
  </si>
  <si>
    <t>Pack group: 1</t>
  </si>
  <si>
    <t>pg83b5ca7e-4472-4983-b285-2dc5fe36af41</t>
  </si>
  <si>
    <t>Total SKUs: 151 (803 units)</t>
  </si>
  <si>
    <t>Total box count:</t>
  </si>
  <si>
    <t>SKU</t>
  </si>
  <si>
    <t xml:space="preserve">Product title </t>
  </si>
  <si>
    <t>Id</t>
  </si>
  <si>
    <t>ASIN</t>
  </si>
  <si>
    <t>FNSKU</t>
  </si>
  <si>
    <t>Condition</t>
  </si>
  <si>
    <t>Prep type</t>
  </si>
  <si>
    <t>Who preps units?</t>
  </si>
  <si>
    <t>Who labels units?</t>
  </si>
  <si>
    <t>Expected quantity</t>
  </si>
  <si>
    <t>Boxed quantity</t>
  </si>
  <si>
    <t>DE-BBabyEatMTS-XL</t>
  </si>
  <si>
    <t>Decrum Pregnancy Announcement Shirts - Black Maternity Shirt Outfits [40022015-AE] | Black, XL</t>
  </si>
  <si>
    <t>pk70e60603-8bae-4157-b14d-79615a5cd73d</t>
  </si>
  <si>
    <t>B083QL6RCC</t>
  </si>
  <si>
    <t>X002FMJBYX</t>
  </si>
  <si>
    <t>NewItem</t>
  </si>
  <si>
    <t>Labeling,Poly bagging</t>
  </si>
  <si>
    <t>By seller</t>
  </si>
  <si>
    <t>DE-BFirstMommyMTS-L</t>
  </si>
  <si>
    <t>Decrum Black Maternity Shirt - Pregnancy Shirts for Women [40022014-AL] | Black, L</t>
  </si>
  <si>
    <t>pkc7bed2a8-d72c-4c57-af4d-bcab3ac8ae4b</t>
  </si>
  <si>
    <t>B083QKJWFY</t>
  </si>
  <si>
    <t>X002FMIHFR</t>
  </si>
  <si>
    <t>DE-BFirstMommyMTS-XXL</t>
  </si>
  <si>
    <t>Decrum Plus Size Cute Pregnancy Tops for Women - Soft Maternity T Shirts for Women [40022016-AL] | Black, XXL</t>
  </si>
  <si>
    <t>pk229a075c-68db-4fa9-a24f-ee6788ebf38f</t>
  </si>
  <si>
    <t>B083QJYZ2J</t>
  </si>
  <si>
    <t>X002FMJ7GF</t>
  </si>
  <si>
    <t>DE-BrwnStrpdCrwNckSHS-M</t>
  </si>
  <si>
    <t>Decrum Mens Brown Shirt Stripe Casual Jersey - Short Sleeve Mens Crew Neck Two Tone Tshirts [40014193] | Brown, M</t>
  </si>
  <si>
    <t>pkeaba4494-2724-4fc1-b75b-d0a49eaa71f3</t>
  </si>
  <si>
    <t>B0D89YWJGV</t>
  </si>
  <si>
    <t>X004AWM49F</t>
  </si>
  <si>
    <t>DE-GrenStrpdCrwNckSHS-M</t>
  </si>
  <si>
    <t>Decrum Mens Green Shirt Stripe Casual Jersey - Short Sleeve Mens Crew Neck Two Tone Tshirts [40014033] | Green, M</t>
  </si>
  <si>
    <t>pk17251efa-d665-40a9-baf3-a055a1cdc4cc</t>
  </si>
  <si>
    <t>B094CRP4TR</t>
  </si>
  <si>
    <t>X002W6UMCR</t>
  </si>
  <si>
    <t>DE-HRTNDFOOTW-XL</t>
  </si>
  <si>
    <t>Black Mommy Pregnancy Shirt - Soft Maternity T Shirts [40022015-AM] | Heart and Foot, XL</t>
  </si>
  <si>
    <t>pkd9bcc93a-b179-4cb8-9dc7-92ca5655e832</t>
  </si>
  <si>
    <t>B07QPPJYSV</t>
  </si>
  <si>
    <t>X0024CCL9V</t>
  </si>
  <si>
    <t>DE-LGS-MnRnd3TneBGC-S</t>
  </si>
  <si>
    <t>Decrum Long Sleeve T Shirt Men - Mens Crew Neck T Shirts | [40133242] BGC, S</t>
  </si>
  <si>
    <t>pk284aafc1-547a-4088-a577-8034939d0b1a</t>
  </si>
  <si>
    <t>B0CBRW19WV</t>
  </si>
  <si>
    <t>X003W4DNY7</t>
  </si>
  <si>
    <t>DE-LGS-MnRnd3TneBGR-XXL</t>
  </si>
  <si>
    <t>Decrum Men's Long Sleeve Tee Shirts - Crew Neck Tshirts for Men | [40133226] BlkGryRed, XXL</t>
  </si>
  <si>
    <t>pkc123e621-12f1-4835-b847-72b527aa5591</t>
  </si>
  <si>
    <t>B0CBRW7BFJ</t>
  </si>
  <si>
    <t>X003W47Z7D</t>
  </si>
  <si>
    <t>DE-LGSMVNeckSet1-S</t>
  </si>
  <si>
    <t>Long Sleeve Shirt Men - Full Sleeve T Shirts Mens [4BUN00042] | LGS MenVNk Set 1, S</t>
  </si>
  <si>
    <t>pk277d06b8-d45f-46d7-8964-fe7c863f62af</t>
  </si>
  <si>
    <t>B08DHR5D7L</t>
  </si>
  <si>
    <t>X002LEWXDL</t>
  </si>
  <si>
    <t>DE-LGSMVNeckSet14-L</t>
  </si>
  <si>
    <t>V Neck Long Sleeve Mens Tshirts Multipack - Soft Comfortable Full Sleeves Mens t Shirts Pack [4BUN00144] | LGS MenV Set 14, L</t>
  </si>
  <si>
    <t>pkb6346216-d9a6-4849-8bdc-1be02eac450e</t>
  </si>
  <si>
    <t>B0BVW6HVYC</t>
  </si>
  <si>
    <t>X003PVPHPF</t>
  </si>
  <si>
    <t>DE-LGSMVNeckSet14-S</t>
  </si>
  <si>
    <t>V Neck Long Sleeve Mens Tshirts Multipack - Soft Comfortable Full Sleeves T Shirts for Men Pack [4BUN00142] | LGS MenV Set 14, S</t>
  </si>
  <si>
    <t>pk18a69e09-f6ec-43d4-b300-70c1f339635f</t>
  </si>
  <si>
    <t>B0BVW9NPTG</t>
  </si>
  <si>
    <t>X003PVMF8R</t>
  </si>
  <si>
    <t>DE-LGSMVNeckSet14-XL</t>
  </si>
  <si>
    <t>V Neck Long Sleeve Mens Tshirts Multipack - Soft Comfortable Full Sleeves Mens t Shirts Pack [4BUN00145] | LGS MenV Set 14, XL</t>
  </si>
  <si>
    <t>pk62799c86-c947-4cdc-a66e-6c0a4cc09158</t>
  </si>
  <si>
    <t>B0BVW7CRR3</t>
  </si>
  <si>
    <t>X003PVPHPP</t>
  </si>
  <si>
    <t>DE-LGSMVNeckSet15-L</t>
  </si>
  <si>
    <t>V Neck Long Sleeve Mens Tshirts Multipack - Soft Comfortable Full Sleeves T Shirts for Men Pack [4BUN00154] | LGS MenV Set 15, L</t>
  </si>
  <si>
    <t>pk298b6013-ca0e-4193-afea-d2939a078368</t>
  </si>
  <si>
    <t>B0BVW8BM66</t>
  </si>
  <si>
    <t>X003PVPHP5</t>
  </si>
  <si>
    <t>DE-LGSMVNeckSet15-S</t>
  </si>
  <si>
    <t>V Neck Long Sleeve Mens Tshirts Multipack - Soft Comfortable Full Sleeves T Shirts for Men Pack [4BUN00152] | LGS MenV Set 15, S</t>
  </si>
  <si>
    <t>pk086afb71-3beb-49be-be98-76cf39ee4f38</t>
  </si>
  <si>
    <t>B0BVW5TH9C</t>
  </si>
  <si>
    <t>X003PVM9FV</t>
  </si>
  <si>
    <t>DE-LGSMVNeckSet15-XXL</t>
  </si>
  <si>
    <t>V Neck Long Sleeve Mens Tshirts Multipack - Soft Comfortable Full Sleeves T Shirts for Men Pack [4BUN00156] | LGS MenV Set 15, XXL</t>
  </si>
  <si>
    <t>pk9d20f433-83f6-4dae-9bfd-88d9cbdef124</t>
  </si>
  <si>
    <t>B0BVW6P4YB</t>
  </si>
  <si>
    <t>X003PVPHPZ</t>
  </si>
  <si>
    <t>DE-LGSMVNeckSet16-L</t>
  </si>
  <si>
    <t>V Neck Long Sleeve Shirts for Men - Soft Cotton Full Sleeves Mens tee Shirt Pack | [4BUN00164] Set 16, L</t>
  </si>
  <si>
    <t>pk239a2db5-b51b-4e52-ab62-793170037256</t>
  </si>
  <si>
    <t>B0BYZQHLXQ</t>
  </si>
  <si>
    <t>X003R86ZKR</t>
  </si>
  <si>
    <t>DE-LGSMVNeckSet16-S</t>
  </si>
  <si>
    <t>V Neck Long Sleeve Shirts for Men - Soft Cotton Full Sleeves Mens Tshirt Pack of 3 | [4BUN00162] Set 16, S</t>
  </si>
  <si>
    <t>pk9eea09a1-a27f-4a4f-a17b-e567e3f7cf53</t>
  </si>
  <si>
    <t>B0BYZQG5C7</t>
  </si>
  <si>
    <t>X003R86ZH5</t>
  </si>
  <si>
    <t>DE-LGSMVNeckSet3-L</t>
  </si>
  <si>
    <t>Mens Long Sleeve Shirt Full Sleeve Casual Style T Shirts for Men Pack [4BUN00024] | LGS MenV Set 3, L</t>
  </si>
  <si>
    <t>pkecc315e4-cbb5-4bb2-aaa9-cf2335f827eb</t>
  </si>
  <si>
    <t>B08DHQFFR8</t>
  </si>
  <si>
    <t>X002LEZFBN</t>
  </si>
  <si>
    <t>DE-LGSMVNeckSet3-NW-XXL</t>
  </si>
  <si>
    <t>Mens Long Sleeve Tshirts - Plain V Neck Pack of Shirts for Men [4BUN00026] | LGS MenV Set 3, XXL</t>
  </si>
  <si>
    <t>pk383f25a8-3bbf-4520-a594-ee03813447a5</t>
  </si>
  <si>
    <t>B0BGS25BZM</t>
  </si>
  <si>
    <t>X003EWPJOT</t>
  </si>
  <si>
    <t>DE-LGSMVNeckSet3-XL</t>
  </si>
  <si>
    <t>Men Long Sleeve Shirt - Full Sleeve Jersey Men's V Neck T Shirts [4BUN00025] | LGS MenV Set 3, XL</t>
  </si>
  <si>
    <t>pk39bfb34e-2272-4571-b2ed-897f38c473ac</t>
  </si>
  <si>
    <t>B08DHRY1QV</t>
  </si>
  <si>
    <t>X002LF4YL9</t>
  </si>
  <si>
    <t>DE-LGSMVNeckSet36-M</t>
  </si>
  <si>
    <t>V Neck Long Sleeve Mens Tshirts Multipack - Soft Comfortable Full Sleeves T Shirts for Men Pack [4BUN00363] | LGS MenV Set 36, M</t>
  </si>
  <si>
    <t>pk59885825-8566-4d56-a6dd-f3cbd9b3c2de</t>
  </si>
  <si>
    <t>B0CN4PPTMK</t>
  </si>
  <si>
    <t>X0041BOP5L</t>
  </si>
  <si>
    <t>DE-LGSMVNeckSet7-L</t>
  </si>
  <si>
    <t>Mens Long Sleeve Shirt Full Sleeve Casual Style | [4BUN00074] LGS MenV Set 7, L</t>
  </si>
  <si>
    <t>pk3a0d7f12-9843-4fdc-8a0e-125786a64d40</t>
  </si>
  <si>
    <t>B0B756JRTX</t>
  </si>
  <si>
    <t>X003BLO6MJ</t>
  </si>
  <si>
    <t>DE-LGSMVNeckSet7-M</t>
  </si>
  <si>
    <t>Men Long Sleeve Shirt - Mens Vneck Tshirts | [4BUN00073] LGS MenV Set 7, M</t>
  </si>
  <si>
    <t>pk75a00d71-c371-4a30-b0b9-3d53c70ef440</t>
  </si>
  <si>
    <t>B0B752TY9X</t>
  </si>
  <si>
    <t>X003BL4FQL</t>
  </si>
  <si>
    <t>DE-LGSMVNeckSet7-S</t>
  </si>
  <si>
    <t>Mens Long Sleeve Tshirts - Plain Pullover Jersey Shirt | [4BUN00072] LGS MenV Set 7, S</t>
  </si>
  <si>
    <t>pk430a12aa-64db-48a1-a744-2aedb3254d56</t>
  </si>
  <si>
    <t>B0B7565QBC</t>
  </si>
  <si>
    <t>X003BLDXAP</t>
  </si>
  <si>
    <t>DE-LGSMVNeckSet7-XL</t>
  </si>
  <si>
    <t>Soft Cotton Long Sleeve V Neck T Shirts Mens Shirts Pack | [4BUN00075] LGS MenV Set 7, XL</t>
  </si>
  <si>
    <t>pk938ab715-f65e-4c07-ae57-781ca4f0ef30</t>
  </si>
  <si>
    <t>B0B755DLXM</t>
  </si>
  <si>
    <t>X003BLBMCB</t>
  </si>
  <si>
    <t>DE-LGSMVNeckSet8-2XL</t>
  </si>
  <si>
    <t>Long Sleeve Shirt Men - Full Sleeve T Shirts Men | [4BUN00086] LGS MenV Set 8, 2XL</t>
  </si>
  <si>
    <t>pk811fef57-7b13-46d5-8191-c6879607bb3b</t>
  </si>
  <si>
    <t>B0B75492FN</t>
  </si>
  <si>
    <t>X003BLO6PV</t>
  </si>
  <si>
    <t>DE-LGSMVNeckSet9-2XL</t>
  </si>
  <si>
    <t>Long Sleeve Shirt Men - Full Sleeve T Shirts Men | [4BUN00096] LGS MenV Set 9, 2XL</t>
  </si>
  <si>
    <t>pk6df1d95f-153d-43f2-b3cb-ded1f9c17778</t>
  </si>
  <si>
    <t>B0B753RFY3</t>
  </si>
  <si>
    <t>X003BLHU2R</t>
  </si>
  <si>
    <t>DE-LGSMVNeckSet9-M</t>
  </si>
  <si>
    <t>Men Long Sleeve Shirt - Mens Vneck Tshirts | [4BUN00093] LGS MenV Set 9, M</t>
  </si>
  <si>
    <t>pk962ba3e3-263e-412a-be2c-ebf6c23e860f</t>
  </si>
  <si>
    <t>B0B754LNTF</t>
  </si>
  <si>
    <t>X003BLHU5T</t>
  </si>
  <si>
    <t>DE-LGSMred-Shirt-XXL</t>
  </si>
  <si>
    <t>Mens Red Long Sleeve T Shirt Men - Mens Long Sleeve T Shirts [40001026] | LGS Vneck Plain, XXL</t>
  </si>
  <si>
    <t>pk307e04a8-4bb6-4e6f-a3d8-d20d6d71927e</t>
  </si>
  <si>
    <t>B08KVXVQFT</t>
  </si>
  <si>
    <t>X002ODRIMP</t>
  </si>
  <si>
    <t>DE-LGSPlainBlack-XS</t>
  </si>
  <si>
    <t>Mens V Neck T Shirts - Black T Shirts for Men [40001011] | LGS BlackPlain, XS</t>
  </si>
  <si>
    <t>pkd7de82a3-fad9-4ade-931c-5de7e297ddb0</t>
  </si>
  <si>
    <t>B0BW9H4HZD</t>
  </si>
  <si>
    <t>X003Q24GF5</t>
  </si>
  <si>
    <t>DE-LGSVNckMltGrn-XL</t>
  </si>
  <si>
    <t>Green Long Sleeve V Neck T Shirt Men - Long Sleeve Tee Shirts for Men [40001165] (N) | LGS Military Green, XL</t>
  </si>
  <si>
    <t>pk8a566384-ea57-4fda-97b5-c5be1f211e53</t>
  </si>
  <si>
    <t>B0BS3NQFZH</t>
  </si>
  <si>
    <t>X003M5DUD5</t>
  </si>
  <si>
    <t>DE-LGSVNckWhite-L</t>
  </si>
  <si>
    <t>White Mens Long Sleeve Tshirts - V Neck T Shirts Men Playeras De Manga Larga para Hombre [40001174] (N) | LGS White, L</t>
  </si>
  <si>
    <t>pk47a8f6cf-a6d8-4013-835d-41bce1d02c4e</t>
  </si>
  <si>
    <t>B0BS3MSCFD</t>
  </si>
  <si>
    <t>X003M584T5</t>
  </si>
  <si>
    <t>DE-LGSVNckWhite-S</t>
  </si>
  <si>
    <t>White Long Sleeve Shirt Men Long Sleeve White Shirt - Long Sleeve Undershirt Men [40001172] (N) | LGS White, S</t>
  </si>
  <si>
    <t>pkca25d8ae-931c-48aa-ac20-2b3298a6373f</t>
  </si>
  <si>
    <t>B0BS3NZXPH</t>
  </si>
  <si>
    <t>X003M584TF</t>
  </si>
  <si>
    <t>DE-LGSVNckWhite-XL</t>
  </si>
  <si>
    <t>White Long Sleeve V Neck T Shirt Men - Long Sleeve Tee Shirts for Men [40001175] (N) | LGS White, XL</t>
  </si>
  <si>
    <t>pk0d5ce393-bffd-424f-b474-554f628b3e51</t>
  </si>
  <si>
    <t>B0BS3NYTF8</t>
  </si>
  <si>
    <t>X003M584RH</t>
  </si>
  <si>
    <t>DE-LGSVNckWhite-XXL</t>
  </si>
  <si>
    <t>Mens White Long Sleeve Shirt - Mens Long Sleeve V Neck T Shirts [40001176] (N) | LGS White, XXL</t>
  </si>
  <si>
    <t>pk756a0f5a-b603-49c2-b25e-79fe2e1c8ef3</t>
  </si>
  <si>
    <t>B0BS3P8SLX</t>
  </si>
  <si>
    <t>X003M5DUDF</t>
  </si>
  <si>
    <t>DE-LmYloScpnckPlnMts-2XL</t>
  </si>
  <si>
    <t>Decrum Yellow Maternity Tops for Women [40022376] | MTS Plain Yellow, 2XL</t>
  </si>
  <si>
    <t>pk9686d943-6634-476a-bd20-971944ba0cd0</t>
  </si>
  <si>
    <t>B0CKWBJTTX</t>
  </si>
  <si>
    <t>X003ZVPVIN</t>
  </si>
  <si>
    <t>DE-LmYloScpnckPlnMts-M</t>
  </si>
  <si>
    <t>Decrum Yellow Maternity Shirt - Maternity Tops for Work [40022373] | MTS Plain Yellow, M</t>
  </si>
  <si>
    <t>pkf31ae122-9ed5-4150-8cb0-be80103a323a</t>
  </si>
  <si>
    <t>B0CKW8CFTW</t>
  </si>
  <si>
    <t>X003ZVQ849</t>
  </si>
  <si>
    <t>DE-MBlkWhVrstyPln-XS</t>
  </si>
  <si>
    <t>Decrum White and Black Mens Baseball Jacket [40020171] | Plain White Sleve, XS</t>
  </si>
  <si>
    <t>pk6e72692d-276a-43f1-98c1-c7eac70e850e</t>
  </si>
  <si>
    <t>B0BWFC1FQW</t>
  </si>
  <si>
    <t>X003Q3U8PL</t>
  </si>
  <si>
    <t>DE-MBseblRglnHeathrLGS-M</t>
  </si>
  <si>
    <t>Decrum Milage and Black Soft Cotton Baseball Jersey Full Sleeve Mens Striped Raglan Shirt [40042073] | Men Milge&amp;Blk Striped Rgln, M</t>
  </si>
  <si>
    <t>pkb962ce5d-6a46-439c-ad0a-9fa9fbdf877e</t>
  </si>
  <si>
    <t>B09M6BP5V4</t>
  </si>
  <si>
    <t>X0032WMYR1</t>
  </si>
  <si>
    <t>DE-MBseblRglnMaronLGS-XS</t>
  </si>
  <si>
    <t>Decrum Maroon and Black Soft Cotton Striped Baseball Jersey Long Sleeve Raglan Shirt Men [40042061] | Men Maron&amp;Blk Striped Rgln, XS</t>
  </si>
  <si>
    <t>pk9a4d283c-9d94-49e0-a4f8-e28370bf9d12</t>
  </si>
  <si>
    <t>B0BWF6ZVJP</t>
  </si>
  <si>
    <t>X003Q3U9CX</t>
  </si>
  <si>
    <t>DE-MLGSMaroonHNP-XS</t>
  </si>
  <si>
    <t>Decrum Mens Mandarin Collar Shirts - Henley Full Sleeve T-Shirts Men [40009061] | Henley Polo LGS, XS</t>
  </si>
  <si>
    <t>pk5c1d3eee-e341-4b26-9aee-c611d855b26a</t>
  </si>
  <si>
    <t>B0BWFB65TT</t>
  </si>
  <si>
    <t>X003Q3WEFN</t>
  </si>
  <si>
    <t>DE-MMrn&amp;WhtHdedVrsty-XL</t>
  </si>
  <si>
    <t>Decrum Hooded Varsity Jacket Men - High School Bomber Style Baseball Jackets for Men [40170175] | Maroon &amp; White, XL</t>
  </si>
  <si>
    <t>pk4949e4d6-e99d-4519-bc2a-d07ea9773d0d</t>
  </si>
  <si>
    <t>B0CJRVK8K2</t>
  </si>
  <si>
    <t>X003Z9QO63</t>
  </si>
  <si>
    <t>DE-MMrnWhVrstyPln-S</t>
  </si>
  <si>
    <t>Decrum White and Maroon Mens Baseball Jacket [40078172] | Plain White Sleve, S</t>
  </si>
  <si>
    <t>pka3d550da-0471-4c9e-8d75-8f64b1c4a4f6</t>
  </si>
  <si>
    <t>B0B7XKBJLQ</t>
  </si>
  <si>
    <t>X003EWSSLP</t>
  </si>
  <si>
    <t>DE-MRBluWhVrstyPln-S</t>
  </si>
  <si>
    <t>Decrum White and Royal Blue Mens Baseball Jacket [40040172] | Plain White Sleve, S</t>
  </si>
  <si>
    <t>pk0fb2893b-7e1b-44e4-97b4-ef254f369aa1</t>
  </si>
  <si>
    <t>B0B7XKPDWL</t>
  </si>
  <si>
    <t>X003EWSQ0D</t>
  </si>
  <si>
    <t>DE-MRedHenley-3XL</t>
  </si>
  <si>
    <t>Decrum Mens Red Long Sleeve Shirt - Camisetas para Hombre Full Sleeve Henley Style [40005027] | Henley, 3XL</t>
  </si>
  <si>
    <t>pk817ee1ef-4a2e-425d-8262-639c391b7be5</t>
  </si>
  <si>
    <t>B0BWF5Y3H9</t>
  </si>
  <si>
    <t>X003Q3ZFSB</t>
  </si>
  <si>
    <t>DE-MRedPlnHodedVrsty-M</t>
  </si>
  <si>
    <t>Decrum Hooded Varsity Jacket Men - High School Letterman Bomber Style Baseball Jackets for Men (N) | [40071023] Plain Red Sleve, M</t>
  </si>
  <si>
    <t>pk7789b4f3-7cf8-4140-9774-4d801e4f6efd</t>
  </si>
  <si>
    <t>B0B56Z4T5D</t>
  </si>
  <si>
    <t>X003DQC01L</t>
  </si>
  <si>
    <t>DE-MRglnBlue&amp;HGryLGS-3XL</t>
  </si>
  <si>
    <t>Decrum Raglan Shirt Men - Soft Sports Jersey Mens Long Sleeve T Shirts [40127217] | Blue&amp;Grey Rgln,3XL</t>
  </si>
  <si>
    <t>pk1f4e7d93-0d92-4880-9d55-d107a36c5098</t>
  </si>
  <si>
    <t>B0C1SSB23P</t>
  </si>
  <si>
    <t>X003S4TMW3</t>
  </si>
  <si>
    <t>DE-MRglnBlue&amp;HGryLGS-XS</t>
  </si>
  <si>
    <t>Decrum Raglan Shirt Men - Soft Long Sleeve Shirts for Men [40127211] | Blue&amp;Grey Rgln,XS</t>
  </si>
  <si>
    <t>pk2fa6ad7d-2954-4f02-a8e6-1b418fe71436</t>
  </si>
  <si>
    <t>B0C1STC2VL</t>
  </si>
  <si>
    <t>X003S4EMAF</t>
  </si>
  <si>
    <t>DE-MRglnBrgBlkLGS-L</t>
  </si>
  <si>
    <t>Decrum Burgundy and Black Soft Cotton Baseball Jersey Full Sleeve Mens Raglan Shirt [40156014] | Men Burgundy&amp;Blk Rgln Men, L</t>
  </si>
  <si>
    <t>pkf60362c5-5b18-471c-9516-b07c058fdc00</t>
  </si>
  <si>
    <t>B0CGZPMQ2V</t>
  </si>
  <si>
    <t>X003ZB5SCH</t>
  </si>
  <si>
    <t>DE-MRglnBrgBlkLGS-M</t>
  </si>
  <si>
    <t>Decrum Burgundy Baseball Shirt - Mens Long Sleeve Tee Shirts [40156013] | Men Burgundy&amp;Blk Rgln Men, M</t>
  </si>
  <si>
    <t>pk27f5df1a-b74d-4b13-aa20-7d98c3b8c3df</t>
  </si>
  <si>
    <t>B0CGZP3YGN</t>
  </si>
  <si>
    <t>X003ZBE7N3</t>
  </si>
  <si>
    <t>DE-MRglnBrgBlkLGS-S</t>
  </si>
  <si>
    <t>Decrum Burgundy and Black Soft Cotton Baseball Shirt Jersey Mens Raglan Tee [40156012] | Men Burgundy&amp;Blk Rgln Men, S</t>
  </si>
  <si>
    <t>pkeee10478-d47b-4efc-8161-c9462d87e35f</t>
  </si>
  <si>
    <t>B0CGZP28GP</t>
  </si>
  <si>
    <t>X003ZBETWR</t>
  </si>
  <si>
    <t>DE-MRglnBrgBlkLGS-XL</t>
  </si>
  <si>
    <t>Decrum Burgundy and Black Soft Cotton Long Sleeve Raglan Shirt Men Baseball Tee [40156015] | Men Burgundy&amp;Blk Rgln Men, XL</t>
  </si>
  <si>
    <t>pkb6c40698-8abe-4332-a278-e726a21f2f7f</t>
  </si>
  <si>
    <t>B0CGZLR92K</t>
  </si>
  <si>
    <t>X003ZBETWH</t>
  </si>
  <si>
    <t>DE-MRglnBrgBlkLGS-XXL</t>
  </si>
  <si>
    <t>Decrum Soft Cotton Baseball Jersey Long Sleeve Burgundy Raglan Shirt Men [40156016] | Men Burgundy&amp;Blk Rgln Men, 2XL</t>
  </si>
  <si>
    <t>pk5f2eb98d-85c9-40d9-8ea8-5ada4251ef91</t>
  </si>
  <si>
    <t>B0CGZNRT93</t>
  </si>
  <si>
    <t>X003ZBE7ND</t>
  </si>
  <si>
    <t>DE-MRglnBrgBlkLGS-XXXL</t>
  </si>
  <si>
    <t>Decrum Soft Cotton Baseball Tees - Long Sleeve Burgundy Raglan Shirt Men [40156017] | Men Burgundy&amp;Blk Rgln Men, XXXL</t>
  </si>
  <si>
    <t>pk633ee59f-4dbd-4767-8232-813f75b1b9cd</t>
  </si>
  <si>
    <t>B0CGZS9YT3</t>
  </si>
  <si>
    <t>X003ZB5SCR</t>
  </si>
  <si>
    <t>DE-MRglnMrn&amp;ChrLGS-L</t>
  </si>
  <si>
    <t>Decrum Raglan Shirt Men - Soft Sports Jersey Mens Long Sleeve T Shirts [40059064] | MRN&amp;Chr Rgln,L</t>
  </si>
  <si>
    <t>pk866555dc-b303-4575-887b-60d6fd19e48e</t>
  </si>
  <si>
    <t>B0C1SRCCTC</t>
  </si>
  <si>
    <t>X003S50HA3</t>
  </si>
  <si>
    <t>DE-MRglnMrn&amp;ChrLGS-XXL</t>
  </si>
  <si>
    <t>Decrum Raglan Shirt Men - Soft Sports Jersey Long Sleeve Shirts for Men [40059066] | MRN&amp;Chr Rgln,XXL</t>
  </si>
  <si>
    <t>pkab4d63fc-0e06-4115-afa0-ac297ff5c2fe</t>
  </si>
  <si>
    <t>B0C1SV83N1</t>
  </si>
  <si>
    <t>X003S4L4AV</t>
  </si>
  <si>
    <t>DE-MRglnYellowLGS-XXL</t>
  </si>
  <si>
    <t>Decrum Soft Cotton Baseball Shirts - Long Sleeve Yellow Raglan Shirt Men [40145086] | Men Yellow&amp;Blk Rgln, 2XL</t>
  </si>
  <si>
    <t>pkd42dac9b-48cc-4939-960f-4b3dd4531c8b</t>
  </si>
  <si>
    <t>B0CF1T9XBM</t>
  </si>
  <si>
    <t>X003XMDTTR</t>
  </si>
  <si>
    <t>DE-MRylblu&amp;whtHdedVrsty-M</t>
  </si>
  <si>
    <t>Decrum Hooded Varsity Jacket Men - High School Bomber Style Baseball Jackets for Men [40171173] | Royal Blue &amp; White, M</t>
  </si>
  <si>
    <t>pk3b867555-412c-4f46-8026-5bda2c118caa</t>
  </si>
  <si>
    <t>B0CJRWHNZ1</t>
  </si>
  <si>
    <t>X003Z9QNS7</t>
  </si>
  <si>
    <t>DE-MTS-HthrPnkRnckHrtFt-SHS-M</t>
  </si>
  <si>
    <t>Decrum Pink Nursing Maternity Shirt - Petite Pregnancy Clothes for Women [40022203-AM] | HrtFot Pink, M</t>
  </si>
  <si>
    <t>pk75162c76-36de-4ef3-a0c0-0e15335bd5a4</t>
  </si>
  <si>
    <t>B0BQR9PCHJ</t>
  </si>
  <si>
    <t>X003KSMJXL</t>
  </si>
  <si>
    <t>DE-MTS-HthrPnkRnckHrtFt-SHS-XL</t>
  </si>
  <si>
    <t>Decrum Momma Pink Maternity Tshirts for Women - Wife Mom to be Shirt [40022205-AM] | HrtFot Pink, XL</t>
  </si>
  <si>
    <t>pk096451dc-e68b-44c4-8929-f3496011cfd8</t>
  </si>
  <si>
    <t>B0BQR84R5H</t>
  </si>
  <si>
    <t>X003KSQN9R</t>
  </si>
  <si>
    <t>DE-MTS-HthrPnkRnckKikme-SHS-XXL</t>
  </si>
  <si>
    <t>Decrum Pink Maternity Shirt - Pregnancy Gifts for First Time Moms [40022206-BL] | KikinMe Pink, XXL</t>
  </si>
  <si>
    <t>pk0568c0e1-c525-42a9-9430-1aa006b37cf8</t>
  </si>
  <si>
    <t>B0BQRDF8H8</t>
  </si>
  <si>
    <t>X003KSJ7ZJ</t>
  </si>
  <si>
    <t>DE-MVrstyChnlBlkRed-S-S</t>
  </si>
  <si>
    <t>Decrum Red and Black High School Varsity Jacket With Letter S - Casual Fashion Baseball Jackets for Men [40020022-EO] | S Red sleeve, S</t>
  </si>
  <si>
    <t>pk78c1cf20-b899-4e5e-a33a-52eba635a252</t>
  </si>
  <si>
    <t>B0CVH64G6T</t>
  </si>
  <si>
    <t>X0044QTGXJ</t>
  </si>
  <si>
    <t>DE-MVrstyChnlBlkWht-S-S</t>
  </si>
  <si>
    <t>Decrum Black And White Mens Varsity Jacket Long Sleeves - Stylish Design Baseball Jackets for Men [40020172-EV] | S White sleeve, S</t>
  </si>
  <si>
    <t>pk67603c11-d506-403c-9aa4-33a7b10c3674</t>
  </si>
  <si>
    <t>B0D2317RVD</t>
  </si>
  <si>
    <t>X0047IB4HP</t>
  </si>
  <si>
    <t>DE-Maroon-PlnVrsty-3XL</t>
  </si>
  <si>
    <t>Decrum Maroon And Black College Jackets for Men [40020067] | Plain Maroon Sleeve, 3XL</t>
  </si>
  <si>
    <t>pkb3be07c4-67a5-4d2a-89ca-33e32e4e4bdf</t>
  </si>
  <si>
    <t>B0BWF8N4C7</t>
  </si>
  <si>
    <t>X003Q3U9AF</t>
  </si>
  <si>
    <t>DE-Maroon-PlnVrsty-L</t>
  </si>
  <si>
    <t>Decrum Maroon And Black Letterman Jacket -Men's Varsity Jackets [40020064] | Plain Maroon Sleeve, L</t>
  </si>
  <si>
    <t>pk74a7664d-05d9-4132-a6d9-6856ee0d1818</t>
  </si>
  <si>
    <t>B08VXBW4YF</t>
  </si>
  <si>
    <t>X002SPP1P5</t>
  </si>
  <si>
    <t>DE-Maroon-PlnVrsty-XS</t>
  </si>
  <si>
    <t>Decrum Black And Maroon men's varsity jackets [40020061] | Plain Maroon Sleeve, XS</t>
  </si>
  <si>
    <t>pkcdccf801-606f-4128-9fbf-1ce0ad36f965</t>
  </si>
  <si>
    <t>B0BWF9XBCN</t>
  </si>
  <si>
    <t>X003Q3U9I7</t>
  </si>
  <si>
    <t>DE-MnsTwStrpdLGSRngrBlkYloTee-2XL</t>
  </si>
  <si>
    <t>Decrum Black Mens Long Sleeve T Shirts - Ringer Tshirt | [40175016] 2 Stripes, 2XL</t>
  </si>
  <si>
    <t>pke9dd21bf-8f6e-4f20-aa46-2bc46580ddf4</t>
  </si>
  <si>
    <t>B0CMCTVL5T</t>
  </si>
  <si>
    <t>X0040Y5APN</t>
  </si>
  <si>
    <t>DE-MnsTwStrpdLGSRngrBlkYloTee-M</t>
  </si>
  <si>
    <t>Decrum Black Mens Long Sleeve T Shirts - Casual Black T- Shirt | [40175013] 2 Stripes, M</t>
  </si>
  <si>
    <t>pk060d094c-fc85-4d65-8684-17f57646f3e6</t>
  </si>
  <si>
    <t>B0CMCXCSWX</t>
  </si>
  <si>
    <t>X0040YK517</t>
  </si>
  <si>
    <t>DE-MnsTwStrpdLGSRngrBrnTee-XL</t>
  </si>
  <si>
    <t>Decrum Brown Full Sleeve T-Shirts Men - Ringer Tees | [40044195] 2 Stripes, XL</t>
  </si>
  <si>
    <t>pk77a68c42-10b2-473e-9d85-ba8e2470f571</t>
  </si>
  <si>
    <t>B0CMCWX7TW</t>
  </si>
  <si>
    <t>X0040Y5AGR</t>
  </si>
  <si>
    <t>DE-MnsTwStrpdLGSRngrChrclTee-M</t>
  </si>
  <si>
    <t>Decrum Long Sleeve Grey Shirt - Cotton Full Sleeve Shirts for Men [40044053] | 2 Stripes, M</t>
  </si>
  <si>
    <t>pk879c73a7-e68c-4fc8-94e5-3a79fb93f0cc</t>
  </si>
  <si>
    <t>B09RM3D1SX</t>
  </si>
  <si>
    <t>X00355D037</t>
  </si>
  <si>
    <t>DE-NEWCOMNG-XXL</t>
  </si>
  <si>
    <t>Pregnancy Must Haves Gifts for Mom Plus Size - Maternity Shirts for Women [40022016-AK] | Black, XXL</t>
  </si>
  <si>
    <t>pk69b4f945-dfda-4f45-8a0a-4e4e9cf4a487</t>
  </si>
  <si>
    <t>B093GYDX9D</t>
  </si>
  <si>
    <t>X002VT0QW1</t>
  </si>
  <si>
    <t>DE-NEWLGSMVNeckSet2-XXL</t>
  </si>
  <si>
    <t>Long Sleeve Shirt Men - Full Sleeve T Shirts Men [4BUN00066] | LGS MenV Set 2, XXL</t>
  </si>
  <si>
    <t>pk066c49d1-bf08-425a-a994-d5b8ff2c7bba</t>
  </si>
  <si>
    <t>B08P75LSML</t>
  </si>
  <si>
    <t>X002R6UAD3</t>
  </si>
  <si>
    <t>DE-NEWMRedHenley-S</t>
  </si>
  <si>
    <t>Red Mens Henley Long Sleeve - Camisetas para Hombre Full Sleeve T-Shirts Men [40005022] | Henley, S</t>
  </si>
  <si>
    <t>pkca89aaca-39de-4e43-906b-6a4a94859212</t>
  </si>
  <si>
    <t>B08NYWWVZW</t>
  </si>
  <si>
    <t>X002Q2ZNF3</t>
  </si>
  <si>
    <t>DE-NEWNvyBl&amp;Rd-PlnVrsty-S</t>
  </si>
  <si>
    <t>Decrum Navy Blue and Red Men Varsity Bomber Jacket - Mens Letterman Jacket [40039022] | Plain Red Sleeve, S</t>
  </si>
  <si>
    <t>pk88627f1b-0604-4470-92c4-d4b1c975e7ca</t>
  </si>
  <si>
    <t>B093D9DST5</t>
  </si>
  <si>
    <t>X002ZEQS5B</t>
  </si>
  <si>
    <t>DE-NEWURKIKM-L</t>
  </si>
  <si>
    <t>Decrum Your Kicking Me Smalls Maternity Shirt - Pregnancy Shirts for Women [40022014-BL] | Kicking Me, L</t>
  </si>
  <si>
    <t>pkd7644c58-59cb-4ae5-8ab3-808682ea177f</t>
  </si>
  <si>
    <t>B083K8X6TM</t>
  </si>
  <si>
    <t>X002FIAMEZ</t>
  </si>
  <si>
    <t>DE-NvyBl&amp;Gry-PlnVrsty-S</t>
  </si>
  <si>
    <t>Decrum Navy Blue And Grey Mens Baseball Jackets - High School Letterman Jacket Men [40039042] | Plain Grey Sleeve, S</t>
  </si>
  <si>
    <t>pk8038591a-56e9-489a-8062-4c759f949c36</t>
  </si>
  <si>
    <t>B08VWR66MX</t>
  </si>
  <si>
    <t>X002SPWMHZ</t>
  </si>
  <si>
    <t>DE-NvyBl&amp;Ylw-PlnVrsty-S</t>
  </si>
  <si>
    <t>Decrum Navy Blue And Yellow Mens Baseball Jacket - Mens Varsity Jackets [40039082] | Plain Yellow Sleeve, S</t>
  </si>
  <si>
    <t>pke8f9481f-79ee-488a-bff1-b0cd8e57ca4f</t>
  </si>
  <si>
    <t>B08VWR589B</t>
  </si>
  <si>
    <t>X002SPVX0H</t>
  </si>
  <si>
    <t>DE-NvyBl&amp;Ylw-PlnVrsty-XS</t>
  </si>
  <si>
    <t>Decrum Navy Blue And Yellow Mens Baseball Jacket - Mens Varsity Jackets [40039081] | Plain Yellow Sleeve, XS</t>
  </si>
  <si>
    <t>pkd439705e-779c-44e5-bbc3-22cb6d44cfb0</t>
  </si>
  <si>
    <t>B0BWF92MRQ</t>
  </si>
  <si>
    <t>X003Q3ZFWR</t>
  </si>
  <si>
    <t>DE-URKIKMEW-XL</t>
  </si>
  <si>
    <t>Decrum Black Maternity Pregnent Shirt - Maternity T Shirts for Women Outfits [40022015-BL] | Kicking Me, XL</t>
  </si>
  <si>
    <t>pkf26417d6-632d-4b01-9b1e-d91d6bde273f</t>
  </si>
  <si>
    <t>B07QNLFJPP</t>
  </si>
  <si>
    <t>X0024F9ZND</t>
  </si>
  <si>
    <t>DE-W-VARSITY-BLWH-M</t>
  </si>
  <si>
    <t>Decrum High School Crop Letterman Jacket Women - Cropped Women's Bomber Jackets Fall | [40161173] Black And White CRP, M</t>
  </si>
  <si>
    <t>pke5a0278e-b2b6-4a95-a23d-11495bbfe9fe</t>
  </si>
  <si>
    <t>B0CHYM7JBD</t>
  </si>
  <si>
    <t>X003Z9FOBJ</t>
  </si>
  <si>
    <t>DE-W-VARSITY-GrnWH-M</t>
  </si>
  <si>
    <t>Decrum High School Crop Letterman Jacket Women - Cropped Women's Bomber Jackets Fall | [40184173] Green And White CRP, M</t>
  </si>
  <si>
    <t>pk1772100e-e7d8-4385-8726-9941e43406db</t>
  </si>
  <si>
    <t>B0CQRNML6Y</t>
  </si>
  <si>
    <t>X0042V1XKP</t>
  </si>
  <si>
    <t>DE-W-VARSITY-GrnWH-XL</t>
  </si>
  <si>
    <t>Decrum University Women Varsity Bomber Jackets – Soft Shell High School Letterman Jacket | [40184175] Green And White CRP, XL</t>
  </si>
  <si>
    <t>pk59ccaff3-7f74-464a-906d-164a70e7b228</t>
  </si>
  <si>
    <t>B0CQRMMM6N</t>
  </si>
  <si>
    <t>X0042V1XO1</t>
  </si>
  <si>
    <t>DE-W-VARSITY-GrnWH-XXL</t>
  </si>
  <si>
    <t>Decrum Stylish Varsity Jacket Women Crop – Fashion College Jacket For Womens Outerwear | [40184176] Green And White CRP, XXL</t>
  </si>
  <si>
    <t>pk11d75401-b509-4e06-8a01-2651462a1a77</t>
  </si>
  <si>
    <t>B0CQRLX6X5</t>
  </si>
  <si>
    <t>X0042V2AJN</t>
  </si>
  <si>
    <t>DE-W-VARSITY-MAWH-M</t>
  </si>
  <si>
    <t>Decrum High School Crop Letterman Jacket Women - Cropped Women's Bomber Jackets Fall | [40160173] Maroon And White CRP, M</t>
  </si>
  <si>
    <t>pk3460792c-fd59-4db4-8e89-232c7a47b5f2</t>
  </si>
  <si>
    <t>B0CHYLBMYM</t>
  </si>
  <si>
    <t>X003Z9K9TV</t>
  </si>
  <si>
    <t>DE-W-VARSITY-MAWH-XL</t>
  </si>
  <si>
    <t>Decrum University Women Varsity Bomber Jackets – Soft Shell High School Letterman Jacket | [40160175] Maroon And White CRP, XL</t>
  </si>
  <si>
    <t>pk69306237-a3a3-4770-8f56-6190d51746f4</t>
  </si>
  <si>
    <t>B0CHYMDM31</t>
  </si>
  <si>
    <t>X003Z9K89R</t>
  </si>
  <si>
    <t>DE-W-VARSITY-PnkWH-M</t>
  </si>
  <si>
    <t>Decrum High School Crop Letterman Jacket Women - Cropped Women's Bomber Jackets Fall | [40186173] Pink And White CRP, M</t>
  </si>
  <si>
    <t>pkfd5a1ca5-15e1-4f67-8f4e-51eb25bbc787</t>
  </si>
  <si>
    <t>B0CQRN7FHN</t>
  </si>
  <si>
    <t>X0042UL9MN</t>
  </si>
  <si>
    <t>DE-W-VARSITY-PrplWH-M</t>
  </si>
  <si>
    <t>Decrum High School Crop Letterman Jacket Women - Cropped Women's Bomber Jackets Fall | [40185173] Purple And White CRP, M</t>
  </si>
  <si>
    <t>pk0306e21f-4ae2-4680-9bda-a97862c954a7</t>
  </si>
  <si>
    <t>B0CQRNK67V</t>
  </si>
  <si>
    <t>X0042V2AG1</t>
  </si>
  <si>
    <t>DE-W-VARSITY-RDWH-3XL</t>
  </si>
  <si>
    <t>Decrum Bomber Jackets For Women – Team School Women's Letterman Jacket | [40158177] Red And White CRP, 3XL</t>
  </si>
  <si>
    <t>pk15982a3f-7404-4bf6-bfae-c7d6e9d31be0</t>
  </si>
  <si>
    <t>B0CHYMX7GW</t>
  </si>
  <si>
    <t>X003Z9K851</t>
  </si>
  <si>
    <t>DE-W-VARSITY-RDWH-M</t>
  </si>
  <si>
    <t>Decrum High School Crop Letterman Jacket Women - Cropped Women's Bomber Jackets Fall | [40158173] Red And White CRP, M</t>
  </si>
  <si>
    <t>pk8b87a2ed-b82b-45ae-9296-d390eda62f59</t>
  </si>
  <si>
    <t>B0CHYLB24Z</t>
  </si>
  <si>
    <t>X003Z9K8AV</t>
  </si>
  <si>
    <t>DE-W-VARSITY-RDWH-S</t>
  </si>
  <si>
    <t>Decrum Lightweight Baseball Bomber Jacket Women Fashion – High School Women's Cropped Jackets | [40158172] Red And White CRP, S</t>
  </si>
  <si>
    <t>pkf610d901-321b-4883-94d6-b9d63d364e1d</t>
  </si>
  <si>
    <t>B0CHYNMWJX</t>
  </si>
  <si>
    <t>X003Z9FL5X</t>
  </si>
  <si>
    <t>DE-W2WhtHrtLoveRed-L</t>
  </si>
  <si>
    <t>Womens Graphic Tshirts - Cute Shirts for Women Red Short Sleeve Shirt [40021024-EC] | Red 2 Heart, L</t>
  </si>
  <si>
    <t>pkffd2e6db-4482-4524-965f-1469e4618d63</t>
  </si>
  <si>
    <t>B0CN6GSZRT</t>
  </si>
  <si>
    <t>X0041D6FDJ</t>
  </si>
  <si>
    <t>DE-W2WhtHrtLoveRed-M</t>
  </si>
  <si>
    <t>Red Short Sleeve Shirt Women Valentines Shirts - Gifts for Wife from Husband [40021023-EC] | Red 2 Heart, M</t>
  </si>
  <si>
    <t>pkc0326a00-658c-4274-a1de-abdca0c4e47d</t>
  </si>
  <si>
    <t>B0CN6GSLYK</t>
  </si>
  <si>
    <t>X0041DAT8V</t>
  </si>
  <si>
    <t>DE-WBLk&amp;YLWHddVar-L</t>
  </si>
  <si>
    <t>Decrum Womens Bomber Jacket - Light Weight Jackets Womens [40115084] (N) | Black &amp; Yellow, L</t>
  </si>
  <si>
    <t>pk3039a20f-b0a5-4fbf-8853-ede66f55cce1</t>
  </si>
  <si>
    <t>B0BXXTC1SK</t>
  </si>
  <si>
    <t>X003QSGT2H</t>
  </si>
  <si>
    <t>DE-WBlck&amp;RedPlnVrsty-L</t>
  </si>
  <si>
    <t>Decrum Black And Red Varsity Letterman Jacket Woman | [40054024] Plain Red Sleeve, L</t>
  </si>
  <si>
    <t>pk7dbd8dd9-ff6d-43bc-a1cd-12aa2c06838d</t>
  </si>
  <si>
    <t>B09YM8RV3M</t>
  </si>
  <si>
    <t>X003AJ9NKH</t>
  </si>
  <si>
    <t>DE-WBlck&amp;RedPlnVrsty-XL</t>
  </si>
  <si>
    <t>Decrum Black And Red Varsity Bombers Jackets For Women - Fashion Baseball Jacket | [40054025] Plain Red Sleeve, XL</t>
  </si>
  <si>
    <t>pk00f1ea30-13a8-4ede-bfec-d63146c5c2fd</t>
  </si>
  <si>
    <t>B09YM86P15</t>
  </si>
  <si>
    <t>X003AJA5Z9</t>
  </si>
  <si>
    <t>DE-WBlk&amp;WhtHddVar-M</t>
  </si>
  <si>
    <t>Decrum Letterman Jacket Womens - Womens Letterman Jacket [40115173] (N) | Black &amp; White, M</t>
  </si>
  <si>
    <t>pkbc69869a-348b-422d-8a21-5a606edf9807</t>
  </si>
  <si>
    <t>B0BXXSJKML</t>
  </si>
  <si>
    <t>X003QSGT1D</t>
  </si>
  <si>
    <t>DE-WBlk&amp;WhtHddVar-S</t>
  </si>
  <si>
    <t>Decrum Varsity Jacket Women - Womens Jackets Lightweight Trendy [40115172] (N) | Black &amp; White, S</t>
  </si>
  <si>
    <t>pke725a9b5-6e2f-4dbd-822a-501b05c326b3</t>
  </si>
  <si>
    <t>B0BXXV3WCN</t>
  </si>
  <si>
    <t>X003QSGT1X</t>
  </si>
  <si>
    <t>DE-WBlkRglnQtrSlveHthBrgBse-M</t>
  </si>
  <si>
    <t>Decrum Black and Burgundy Shirt for Women 3/4 Sleeve Raglan Shirts | [40155013] Hther Burgundy&amp;Black Rgln,M</t>
  </si>
  <si>
    <t>pk397002f8-c33f-411d-9019-b96f85cd62f5</t>
  </si>
  <si>
    <t>B0CGXMM34N</t>
  </si>
  <si>
    <t>X003Y6GVY7</t>
  </si>
  <si>
    <t>DE-WBlkRglnQtrSlveHthBrgBse-XL</t>
  </si>
  <si>
    <t>Decrum Black and Burgundy Soft Poly Cotton Baseball Jersey 3/4 Sleeve Womens Raglan Shirt | [40155015] Hther Burgundy&amp;Black Rgln,XL</t>
  </si>
  <si>
    <t>pk10039237-c2c5-4707-a069-143ce45dc3b7</t>
  </si>
  <si>
    <t>B0CGXNKRMG</t>
  </si>
  <si>
    <t>X003Y6J3G5</t>
  </si>
  <si>
    <t>DE-WBlkRglnQtrSlveHthBrgBse-XXL</t>
  </si>
  <si>
    <t>Decrum Black and Burgundy Soft Baseball Shirts Womens Raglan 3/4 Sleeve Shirts for Women | [40155016] Hther Burgundy&amp;Black Rgln,XXL</t>
  </si>
  <si>
    <t>pk94c56b00-d949-483a-8e27-31c72a3564cc</t>
  </si>
  <si>
    <t>B0CGXN94WQ</t>
  </si>
  <si>
    <t>X003Y69SPV</t>
  </si>
  <si>
    <t>DE-WBlkRibPolo-XL</t>
  </si>
  <si>
    <t>Decrum Womens Golf Shirts Short Sleeve - Womens Golf Tops Black Polo Shirt Woman [40109015] (N) | Black, XL</t>
  </si>
  <si>
    <t>pk185fecdc-0d84-4355-8029-281e431a3a3c</t>
  </si>
  <si>
    <t>B0BVW9WQCX</t>
  </si>
  <si>
    <t>X003PVPLNX</t>
  </si>
  <si>
    <t>DE-WBsblRglnHtrQtr-Strp-XS</t>
  </si>
  <si>
    <t>Decrum Heather Gray and Navy Soft Cotton Striped Jersey 3/4 Sleeve Raglan Shirt Women Basebal Tee | [40041041] Hethr&amp;NVY Striped Rgln, XS</t>
  </si>
  <si>
    <t>pk3418fd7d-c7ea-4f5a-8647-e1cb67cb4a52</t>
  </si>
  <si>
    <t>B0BWF7PG41</t>
  </si>
  <si>
    <t>X003Q3U8T7</t>
  </si>
  <si>
    <t>DE-WBseblRglnMaronQtr-Strp-XS</t>
  </si>
  <si>
    <t>Decrum Maroon and Black Soft Cotton Striped Jersey 3/4 Sleeve Raglan Shirt Women Basebal Tee [40041061] | Maron&amp;Blk Striped Rgln, XS</t>
  </si>
  <si>
    <t>pk9b1331c2-f543-455f-8af4-58470f7aced7</t>
  </si>
  <si>
    <t>B0BWF6577Q</t>
  </si>
  <si>
    <t>X003Q3WEOT</t>
  </si>
  <si>
    <t>DE-WBseblRglnRedQtr-Strp-XL</t>
  </si>
  <si>
    <t>Decrum Red and Black Soft Cotton Jersey 3/4 Sleeve Raglan Valentines Day Shirts Women [40041025] | Red&amp;Blk Striped Rgln, XL</t>
  </si>
  <si>
    <t>pkb60c1bda-71be-4dff-b9a4-bf80279938e5</t>
  </si>
  <si>
    <t>B09Q34JFKV</t>
  </si>
  <si>
    <t>X0034F9PHN</t>
  </si>
  <si>
    <t>DE-WChrRglnVNckQtrSlv-S</t>
  </si>
  <si>
    <t>Decrum Quarter Sleeve Raglan Shirt Women Baseball Tee - Womens 3/4 Sleeve Tops | [40120012] Charcol&amp;Blk Rgln,S</t>
  </si>
  <si>
    <t>pk09235206-e8d3-43b0-95de-cf8befaa7871</t>
  </si>
  <si>
    <t>B0BYK2LF86</t>
  </si>
  <si>
    <t>X003R1GADL</t>
  </si>
  <si>
    <t>DE-WChrRglnVNckQtrSlv-XS</t>
  </si>
  <si>
    <t>Decrum Womens Raglan Shirt - Baseball Shirts for Women| [40120011] Charcol&amp;Blk Rgln,XS</t>
  </si>
  <si>
    <t>pkaae85e91-13fd-4dc9-8a5e-77cdcb674648</t>
  </si>
  <si>
    <t>B0BYK2FYC9</t>
  </si>
  <si>
    <t>X003R1KTGZ</t>
  </si>
  <si>
    <t>DE-WChrRglnVNckQtrSlv-XXL</t>
  </si>
  <si>
    <t>Decrum Charcoal and Black Baseball Shirts Women - Raglan Shirts for Women | [40120016] Charcol&amp;Blk Rgln,XXL</t>
  </si>
  <si>
    <t>pkc7777c97-a0a1-48f1-bdc8-5d8418a9c563</t>
  </si>
  <si>
    <t>B0BYK4HX2N</t>
  </si>
  <si>
    <t>X003R1NJP3</t>
  </si>
  <si>
    <t>DE-WDtalingVrstyMrn-S</t>
  </si>
  <si>
    <t>Decrum Maroon Women Letterman Jacket | [40177062] Detalng Maroon, S</t>
  </si>
  <si>
    <t>pk93a690f3-e70d-443e-9b3d-d1fe17673e15</t>
  </si>
  <si>
    <t>B0CMD8VGNP</t>
  </si>
  <si>
    <t>X0040YQXDL</t>
  </si>
  <si>
    <t>DE-WGrn&amp;WhtePlnVrsty-XL</t>
  </si>
  <si>
    <t>Decrum Green And White Women's Varsity Jacket - Womens Varsity Bomber Jackets [40139175] | Green &amp; White, XL</t>
  </si>
  <si>
    <t>pk13a801ff-0d37-4488-ace3-4df71ccc3b22</t>
  </si>
  <si>
    <t>B0C69Y7Q8C</t>
  </si>
  <si>
    <t>X003U2NNK5</t>
  </si>
  <si>
    <t>DE-WGrnRglnVNckQtrSlvBlk-M</t>
  </si>
  <si>
    <t>Decrum Green and Black 3/4 Length Sleeve Womens Tops- Raglan Shirts for Women | [40172013] Gren&amp;Blk Rgln,M</t>
  </si>
  <si>
    <t>pk614d1c88-4b5f-49cc-b83c-ed636d05c504</t>
  </si>
  <si>
    <t>B0CKYZLVV2</t>
  </si>
  <si>
    <t>X003ZYV1N9</t>
  </si>
  <si>
    <t>DE-WHtrGryRglnVNckQtrSlv-S</t>
  </si>
  <si>
    <t>Quarter Sleeve Raglan Shirt Women Baseball Tee - 3/4 Length Sleeve Womens Tops | [40121012] Gry&amp;Blk Rgln,S</t>
  </si>
  <si>
    <t>pk63fc4955-de5c-48ff-9fd3-f21b31aa0aa7</t>
  </si>
  <si>
    <t>B0BYK2Q1S9</t>
  </si>
  <si>
    <t>X003R1L0H7</t>
  </si>
  <si>
    <t>DE-WMaron&amp;WhtePlnVrsty-S</t>
  </si>
  <si>
    <t>Decrum Maroon And White Women Letterman Jacket | [40057172] Plain White Sleeve, S</t>
  </si>
  <si>
    <t>pk5883f174-0939-4f64-bde6-7ee915c02ef6</t>
  </si>
  <si>
    <t>B09YM8TDK6</t>
  </si>
  <si>
    <t>X003BV0OB1</t>
  </si>
  <si>
    <t>DE-WMaron&amp;WhtePlnVrsty-XL</t>
  </si>
  <si>
    <t>Decrum Maroon And White Varsity Jacket For Woman - Fashion Baseball Jacket | [40057175] Plain White Sleeve, XL</t>
  </si>
  <si>
    <t>pkae4e4786-50cd-43c9-960a-88be036aef37</t>
  </si>
  <si>
    <t>B09YLTQCXT</t>
  </si>
  <si>
    <t>X003BUZ3XV</t>
  </si>
  <si>
    <t>DE-WMaron&amp;WhtePlnVrsty-XS</t>
  </si>
  <si>
    <t>Decrum Maroon And White Women Letterman Jacket | [40057171] Plain White Sleeve, XS</t>
  </si>
  <si>
    <t>pk49d520d4-2625-4fdd-86b2-76fd3adb469c</t>
  </si>
  <si>
    <t>B0BWFBCML6</t>
  </si>
  <si>
    <t>X003Q3U9C3</t>
  </si>
  <si>
    <t>DE-WMatrntySet20-S</t>
  </si>
  <si>
    <t>Decrum Womens Funny Maternity Tops 3 Pack - Pregnancy Shirt | [4BUN00202] Pack of 3, S</t>
  </si>
  <si>
    <t>pkf316d667-c9b7-42b2-8945-d175090456be</t>
  </si>
  <si>
    <t>B0C3MFXW62</t>
  </si>
  <si>
    <t>X003SX1FI3</t>
  </si>
  <si>
    <t>DE-WMatrntySet22-XL</t>
  </si>
  <si>
    <t>Decrum Womens Funny Maternity Shirts - Pregnancy Clothes for Women | [4BUN00225] Pack of 3, XL</t>
  </si>
  <si>
    <t>pkb5ff4716-2591-40c6-8b76-93bfae40f011</t>
  </si>
  <si>
    <t>B0C3MF2C9P</t>
  </si>
  <si>
    <t>X003SX1DMV</t>
  </si>
  <si>
    <t>DE-WMrnRglnVNckQtrSlv-L</t>
  </si>
  <si>
    <t>Decrum Maroon and Black Womens 3/4 Sleeve T Shirts - Raglan Shirt Women | [40122014] MRN&amp;Blk Rgln,L</t>
  </si>
  <si>
    <t>pka4606a87-600c-44ac-bace-ddad3734fb42</t>
  </si>
  <si>
    <t>B0BYK1Y3TF</t>
  </si>
  <si>
    <t>X003R1G72Z</t>
  </si>
  <si>
    <t>DE-WMrnRglnVNckQtrSlv-M</t>
  </si>
  <si>
    <t>Decrum Maroon and Black Womens Baseball Shirt - Raglan Shirts for Women | [40122013] MRN&amp;Blk Rgln,M</t>
  </si>
  <si>
    <t>pkd4e473ec-1c9b-4829-86ff-5c23e09d5f06</t>
  </si>
  <si>
    <t>B0BYK251WZ</t>
  </si>
  <si>
    <t>X003R1KTK1</t>
  </si>
  <si>
    <t>DE-WMrnRglnVNckQtrSlv-XS</t>
  </si>
  <si>
    <t>Womens Raglan Shirt - Baseball Shirts for Women | [40122011] MRN&amp;Blk Rgln,XS</t>
  </si>
  <si>
    <t>pke435243d-5a58-4f24-bb12-6c64cdbda481</t>
  </si>
  <si>
    <t>B0BYK24D29</t>
  </si>
  <si>
    <t>X003R1NP61</t>
  </si>
  <si>
    <t>DE-WMrnRglnVNckQtrSlv-XXL</t>
  </si>
  <si>
    <t>Decrum Maroon and Black Raglan Sleeve Tops for Women - 3/4 Sleeve Shirts for Women | [40122016] MRN&amp;Blk Rgln,XXL</t>
  </si>
  <si>
    <t>pk2a8cf099-53f9-4535-9159-9a7ab11fea33</t>
  </si>
  <si>
    <t>B0BYK2D351</t>
  </si>
  <si>
    <t>X003R1NP8T</t>
  </si>
  <si>
    <t>DE-WMrnRglnVNckQtrSlvNw-XL</t>
  </si>
  <si>
    <t>Decrum Maroon Black Baseball Tee Shirts for Women - Women's Raglan Shirt | [40122015] MRN&amp;Blk Rgln,XL</t>
  </si>
  <si>
    <t>pk5425f0e6-473d-4a5b-ba21-88f5b956dce9</t>
  </si>
  <si>
    <t>B0D2Y1C3M8</t>
  </si>
  <si>
    <t>X00480QG3T</t>
  </si>
  <si>
    <t>DE-WMtrntyPeekingFaceRed-S</t>
  </si>
  <si>
    <t>Decrum Pregnancy Announcement Shirts for Women - Best Gift for Pregnant Women [40022022-AF] | Red, S</t>
  </si>
  <si>
    <t>pk0d0a0da2-3612-4eac-82f7-4baddc000221</t>
  </si>
  <si>
    <t>B0D7VHZJ3R</t>
  </si>
  <si>
    <t>X004AO912V</t>
  </si>
  <si>
    <t>DE-WPNk&amp;WHtVar-M</t>
  </si>
  <si>
    <t>Decrum Womens Varsity Jacket - Letterman Jacket Woman [40118173] | White, M</t>
  </si>
  <si>
    <t>pka89a3171-2c1a-4c2e-8b0d-64939984ce75</t>
  </si>
  <si>
    <t>B0BXXV1F64</t>
  </si>
  <si>
    <t>X003QSJ401</t>
  </si>
  <si>
    <t>DE-WPRP&amp;WHtVar-XXL</t>
  </si>
  <si>
    <t>Decrum Womens Letterman Jacket | [40117176] | White, XXL</t>
  </si>
  <si>
    <t>pk0f902410-ad9e-487d-b6cd-eddfaf62cc97</t>
  </si>
  <si>
    <t>B0BXXQ9JJ9</t>
  </si>
  <si>
    <t>X003QSJ32P</t>
  </si>
  <si>
    <t>DE-WPrplRglnQtrSlveHGrylBse-S</t>
  </si>
  <si>
    <t>Decrum Quarter Sleeve Raglan Shirt Women Baseball Tee - Womens Casual Soft Shirt Comfortable | [40062272] HGry&amp;Purple Rgln,S</t>
  </si>
  <si>
    <t>pk55dd402f-e34f-4a9a-977b-ad5ab942f005</t>
  </si>
  <si>
    <t>B0C8P6BTRC</t>
  </si>
  <si>
    <t>X003WC24E9</t>
  </si>
  <si>
    <t>DE-WRed&amp;WhtePlnVrsty-L</t>
  </si>
  <si>
    <t>Decrum Womens Red Varsity Jacket - Womens Letterman Jacket | [40055174] Plain White Sleeve, L</t>
  </si>
  <si>
    <t>pk8b1bbbbd-ac97-4676-a9e7-c503492ab5af</t>
  </si>
  <si>
    <t>B09YM62KKZ</t>
  </si>
  <si>
    <t>X003AYJHLR</t>
  </si>
  <si>
    <t>DE-WRed&amp;WhtePlnVrsty-XL</t>
  </si>
  <si>
    <t>Decrum Red And White Varsity Bombers Jackets For Women - Fashion Baseball Jacket | [40055175] Plain White Sleeve, XL</t>
  </si>
  <si>
    <t>pkd20c62b6-b523-48d1-9880-5363a92687db</t>
  </si>
  <si>
    <t>B09YM76N13</t>
  </si>
  <si>
    <t>X003AYJJ9R</t>
  </si>
  <si>
    <t>DE-WRed&amp;WhtePlnVrstyNw-M</t>
  </si>
  <si>
    <t>Decrum White and Red Women's Varsity Jackets - Womens Varsity Bomber Jacket | [40055173] Plain White Sleeve, M</t>
  </si>
  <si>
    <t>pk3c06f950-578d-42ae-8168-2bf497201ba7</t>
  </si>
  <si>
    <t>B0DMSVLSNN</t>
  </si>
  <si>
    <t>X004GPSHNN</t>
  </si>
  <si>
    <t>DE-WRibPolo-Set33-2XL</t>
  </si>
  <si>
    <t>Womens Red Polo Shirts for Work 3 Pack - Womens Golf Shirts Short Sleeve [4BUN00336] | Set 33, XXL</t>
  </si>
  <si>
    <t>pk3494d428-f4a6-42b5-9fd6-a699d49e01b9</t>
  </si>
  <si>
    <t>B0CLDMZGHD</t>
  </si>
  <si>
    <t>X0040CVTWN</t>
  </si>
  <si>
    <t>DE-WRibPolo-Set33-M</t>
  </si>
  <si>
    <t>Polo Shirt Pack Shirt Women - Womens Golf Apparel [4BUN00333] | Set 33, M</t>
  </si>
  <si>
    <t>pk45b91d81-5e2e-4d29-b67a-1fc97c179840</t>
  </si>
  <si>
    <t>B0CLDNKNKJ</t>
  </si>
  <si>
    <t>X0040CVU6X</t>
  </si>
  <si>
    <t>DE-WRibPolo-Set33-XL</t>
  </si>
  <si>
    <t>Red Polo Shirts for Women - Short Sleeve Shirts for Women [4BUN00335] | Set 33, XL</t>
  </si>
  <si>
    <t>pkd078df21-e912-4e19-ac54-34c466723e90</t>
  </si>
  <si>
    <t>B0CLDNSV9P</t>
  </si>
  <si>
    <t>X0040CVUDB</t>
  </si>
  <si>
    <t>DE-WRibPoloLGSNvy-S</t>
  </si>
  <si>
    <t>Decrum Women Fashion Polo Shirts - Women's Golf Shirts Long Sleeve Tees | [40193092] Navy, S</t>
  </si>
  <si>
    <t>pk24d8e06d-9e1c-4e57-8b56-e55bdda3f267</t>
  </si>
  <si>
    <t>B0CW67Q5T7</t>
  </si>
  <si>
    <t>X004556IWB</t>
  </si>
  <si>
    <t>DE-WRibPoloLGSNvy-XL</t>
  </si>
  <si>
    <t>Decrum Long Sleeve Shirt Women - Womens Polo Shirts | [40193095] Navy, XL</t>
  </si>
  <si>
    <t>pk6f25d502-8f10-4d33-8cac-34b24895ec46</t>
  </si>
  <si>
    <t>B0CW6755XZ</t>
  </si>
  <si>
    <t>X004553YDR</t>
  </si>
  <si>
    <t>DE-WRylBlu&amp;WhtePlnVrsty-2XL</t>
  </si>
  <si>
    <t>Decrum Royal Blue And White Varsity jacket For Woman | [40056176] Plain White Sleeve, 2XL</t>
  </si>
  <si>
    <t>pkf551b0f1-41e7-488f-ab4a-49e111ac6ff7</t>
  </si>
  <si>
    <t>B09YM77NJS</t>
  </si>
  <si>
    <t>X003AYJJ9H</t>
  </si>
  <si>
    <t>DE-WRylBlu&amp;WhtePlnVrsty-M</t>
  </si>
  <si>
    <t>Decrum White And Blue varsity jacket Womens - Plain Letterman Jacket Womens | [40056173] Plain White Sleeve, M</t>
  </si>
  <si>
    <t>pk555ec878-3ec6-4938-8f7f-2280fddc079a</t>
  </si>
  <si>
    <t>B09YM5RK62</t>
  </si>
  <si>
    <t>X003AYEPOV</t>
  </si>
  <si>
    <t>DE-WRylBlu&amp;YelwPlnVrsty-L</t>
  </si>
  <si>
    <t>Decrum Yellow And Royal Blue Letterman - Womens Letterman Style Jacket | [40056084] Plain Yellow Sleeve, L</t>
  </si>
  <si>
    <t>pkae9b36e0-bed2-417d-aaac-3be76e405d0c</t>
  </si>
  <si>
    <t>B09YM5V49P</t>
  </si>
  <si>
    <t>X003AJA5ZJ</t>
  </si>
  <si>
    <t>DE-WRylBlu&amp;YelwPlnVrsty-S</t>
  </si>
  <si>
    <t>Decrum Royal Blue And Yellow Women Letterman Jacket | [40056082] Plain Yellow Sleeve, S</t>
  </si>
  <si>
    <t>pk7ccb2d3a-3ee6-4272-87f8-4eab4a54dde3</t>
  </si>
  <si>
    <t>B09YM65FFK</t>
  </si>
  <si>
    <t>X003AJF73J</t>
  </si>
  <si>
    <t>DE-WSwtShortsChrcl-XL</t>
  </si>
  <si>
    <t>Decrum Comfy Shorts Woman - Womens Sweat Shorts Sleep Shorts for Women [40197055] | Charcoal, XL</t>
  </si>
  <si>
    <t>pk68b47678-4692-4876-b1d1-14380ca8087a</t>
  </si>
  <si>
    <t>B0CYLK61GZ</t>
  </si>
  <si>
    <t>X004696Q05</t>
  </si>
  <si>
    <t>DE-WSwtShortsHthrGry-M</t>
  </si>
  <si>
    <t>Decrum Women Short Bottom Pajama Shorts Women - Womens Terry Cloth Shorts [40197043] | Heather Gray, M</t>
  </si>
  <si>
    <t>pk49909fb6-9d09-4182-a301-eead6bb22ff8</t>
  </si>
  <si>
    <t>B0CYLP84YF</t>
  </si>
  <si>
    <t>X004695A8J</t>
  </si>
  <si>
    <t>DE-Wmns2BndTunicBlkNEW2-L</t>
  </si>
  <si>
    <t>Decrum Womens Tunic Tops - 3/4 Sleeve T Shirts for Women (N) | [40047014] 2 Band Tunic Black, L</t>
  </si>
  <si>
    <t>pke3c6c214-4152-4dbd-9c83-6478570fe0eb</t>
  </si>
  <si>
    <t>B0CH8F1JF2</t>
  </si>
  <si>
    <t>X003YTRGT3</t>
  </si>
  <si>
    <t>DE-Wmns2BndTunicChrcl-M</t>
  </si>
  <si>
    <t>Decrum V Neck T Shirts For Women - Trendy 3/4 Length Sleeve Womens Tops (N) | [40047053] 2 Band Tunic Charcoal, M</t>
  </si>
  <si>
    <t>pk66988372-f5d6-4c02-aa5d-bc9dbe202f25</t>
  </si>
  <si>
    <t>B09X5C12ZP</t>
  </si>
  <si>
    <t>X0037LMUU3</t>
  </si>
  <si>
    <t>DE-Wmns2BndTunicChrcl-XL</t>
  </si>
  <si>
    <t>Decrum Women's 3/4 Sleeve Tops - Fall Fashion V Neck Shirts for Women (N) | [40047055] 2 Band Tunic Charcoal, XL</t>
  </si>
  <si>
    <t>pk9f666382-dcf3-4ed8-b92a-8a5329c94665</t>
  </si>
  <si>
    <t>B09X5CGFC8</t>
  </si>
  <si>
    <t>X0037LKDIJ</t>
  </si>
  <si>
    <t>DE-WmnsChGyRglnQtrSlvNEW-XS</t>
  </si>
  <si>
    <t>Decrum Grey and Black Raglan Shirt Womens - Three Quarter Sleeve Tops Woman [40003051] | Gry&amp;Blk Rgln Womn, XS</t>
  </si>
  <si>
    <t>pkb5db1b81-6a3e-4916-aa99-a01837104b29</t>
  </si>
  <si>
    <t>B0D93PJ5NQ</t>
  </si>
  <si>
    <t>X004BBFX7Z</t>
  </si>
  <si>
    <t>DE-WmnsWhiteRglnQtrSlvNEW-L</t>
  </si>
  <si>
    <t>Decrum White Baseball Shirts for Women 3/4 Sleeve - Raglan Sleeves Shirt Women [40131014] | White&amp;Blk Rgln Womn, L</t>
  </si>
  <si>
    <t>pk88584dab-299e-49a1-bbbe-992d443653ef</t>
  </si>
  <si>
    <t>B0D17WT9KW</t>
  </si>
  <si>
    <t>X0047C0IG9</t>
  </si>
  <si>
    <t>DE-Women-Bae-L</t>
  </si>
  <si>
    <t>Decrum Best Aunt Ever Gifts - Gifts for Aunt Auntie Shirts Women | [40021014-AG] BAE, L</t>
  </si>
  <si>
    <t>pkfbd7ee62-0b3e-4957-9d9f-1066cce8e852</t>
  </si>
  <si>
    <t>B07MFYRGGS</t>
  </si>
  <si>
    <t>X0020KXXYT</t>
  </si>
  <si>
    <t>DE-Yelow-Plain-VrstyNEW-L</t>
  </si>
  <si>
    <t>Decrum Yellow and Black Baseball Varsity Jacket Men [40020084-CZ] | Plain Yellow Sleve, L</t>
  </si>
  <si>
    <t>pk444e08a2-0a89-4284-8f23-03f1eb121bd5</t>
  </si>
  <si>
    <t>B0CH8KS3T4</t>
  </si>
  <si>
    <t>X003Z46P0N</t>
  </si>
  <si>
    <t>De-MREDHNPOLO-3XL</t>
  </si>
  <si>
    <t>Decrum Red Long Sleeve Henley Shirts for Men - Mens Mandarin Collar Polo Shirts [40009027] | Henley Polo, 3XL</t>
  </si>
  <si>
    <t>pk26101e55-0cae-4eeb-b327-44dc84a02fac</t>
  </si>
  <si>
    <t>B0BWF8GHCW</t>
  </si>
  <si>
    <t>X003Q3WEKD</t>
  </si>
  <si>
    <t>De-QtrWRagSet13-M</t>
  </si>
  <si>
    <t>Decrum Raglan Shirts for Women - Soft Sport Jersey 3/4 Long Sleeves Women Tshirts Pack | [4BUN00133] Pack of 3, M</t>
  </si>
  <si>
    <t>pkce23278f-37df-40bb-9f97-3d9c7d74409f</t>
  </si>
  <si>
    <t>B0BVWGQFKX</t>
  </si>
  <si>
    <t>X003SMKFHB</t>
  </si>
  <si>
    <t>De-QtrWRagSet30-XXL</t>
  </si>
  <si>
    <t>Decrum Raglan Shirts for Women - Sport Jersey 3/4 Long Sleeves Women Tshirts Pack | [4BUN00306] Pack of 3, XXL</t>
  </si>
  <si>
    <t>pk0894ca4d-0f3c-41be-ba16-14a450674a9d</t>
  </si>
  <si>
    <t>B0CKBYHG27</t>
  </si>
  <si>
    <t>X003ZK5LBV</t>
  </si>
  <si>
    <t>De-QtrWRagSet30NEW-M</t>
  </si>
  <si>
    <t>Decrum Raglan Shirts for Women - Jersey 3/4 Long Sleeves Baseball Womens Tshirt Pack | [4BUN00303] Pack of 3, M</t>
  </si>
  <si>
    <t>pk08b621b1-3cd9-423d-b336-d1e54d5070a9</t>
  </si>
  <si>
    <t>B0D17WXQ8T</t>
  </si>
  <si>
    <t>X00473ZDOZ</t>
  </si>
  <si>
    <t>Gry-Plain-Varsity-XL</t>
  </si>
  <si>
    <t>Decrum Black and Grey Mens Varsity Jacket - Baseball Letterman Jackets for Men [40020045] | Plain Grey Sleve, XL</t>
  </si>
  <si>
    <t>pkdb76f9c5-d79e-4c4d-8eee-8ec280221a64</t>
  </si>
  <si>
    <t>B07KV1VX5Q</t>
  </si>
  <si>
    <t>X002ARM63B</t>
  </si>
  <si>
    <t>Name of box</t>
  </si>
  <si>
    <t>Box weight (lb):</t>
  </si>
  <si>
    <t>Box width (inch):</t>
  </si>
  <si>
    <t>Box length (inch):</t>
  </si>
  <si>
    <t>Box height (inch):</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</si>
  <si>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</si>
  <si>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</si>
  <si>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</si>
  <si>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</si>
  <si>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</si>
  <si>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</si>
  <si>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</si>
  <si>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</si>
  <si>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</si>
  <si>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</si>
  <si>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en_US</t>
  </si>
  <si>
    <t>Weight unit</t>
  </si>
  <si>
    <t>lb</t>
  </si>
  <si>
    <t>Length unit</t>
  </si>
  <si>
    <t>in</t>
  </si>
  <si>
    <t>Version</t>
  </si>
  <si>
    <t>1.0</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</si>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</sst>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wrapText="true"/>
    </xf>
    <xf numFmtId="0" fontId="119" fillId="5" borderId="8" xfId="0" applyFill="true" applyBorder="true" applyFont="true">
      <alignment wrapText="true"/>
    </xf>
    <xf numFmtId="0" fontId="120" fillId="0" borderId="8" xfId="0" applyBorder="true" applyFont="true">
      <alignment wrapText="true"/>
    </xf>
    <xf numFmtId="0" fontId="121" fillId="5" borderId="8" xfId="0" applyFill="true" applyBorder="true" applyFont="true">
      <alignment wrapText="true"/>
    </xf>
    <xf numFmtId="0" fontId="122" fillId="0" borderId="8" xfId="0" applyBorder="true" applyFont="true">
      <alignment wrapText="true"/>
    </xf>
    <xf numFmtId="0" fontId="123" fillId="5" borderId="8" xfId="0" applyFill="true" applyBorder="true" applyFont="true">
      <alignment wrapText="true"/>
    </xf>
    <xf numFmtId="0" fontId="124" fillId="0" borderId="8" xfId="0" applyBorder="true" applyFont="true">
      <alignment wrapText="true"/>
    </xf>
    <xf numFmtId="0" fontId="125" fillId="5" borderId="16" xfId="0" applyFill="true" applyBorder="true" applyFont="true">
      <alignment wrapText="true"/>
    </xf>
    <xf numFmtId="0" fontId="126"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151">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K164"/>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 min="33" max="33" width="13.0" customWidth="true" style="30"/>
    <col min="34" max="34" width="13.0" customWidth="true" style="30"/>
    <col min="35" max="35" width="13.0" customWidth="true" style="30"/>
    <col min="36" max="36" width="13.0" customWidth="true" style="30"/>
    <col min="37" max="37"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15.0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c r="AG5" t="n" s="29">
        <f>IF(M3&gt;=21,"Box 21 quantity","")</f>
        <v>0.0</v>
      </c>
      <c r="AH5" t="n" s="29">
        <f>IF(M3&gt;=22,"Box 22 quantity","")</f>
        <v>0.0</v>
      </c>
      <c r="AI5" t="n" s="29">
        <f>IF(M3&gt;=23,"Box 23 quantity","")</f>
        <v>0.0</v>
      </c>
      <c r="AJ5" t="n" s="29">
        <f>IF(M3&gt;=24,"Box 24 quantity","")</f>
        <v>0.0</v>
      </c>
      <c r="AK5" t="n" s="29">
        <f>IF(M3&gt;=25,"Box 25 quantity","")</f>
        <v>0.0</v>
      </c>
    </row>
    <row r="6">
      <c r="A6" t="s">
        <v>16</v>
      </c>
      <c r="B6" t="s">
        <v>17</v>
      </c>
      <c r="C6" t="s">
        <v>18</v>
      </c>
      <c r="D6" t="s">
        <v>19</v>
      </c>
      <c r="E6" t="s">
        <v>20</v>
      </c>
      <c r="F6" t="s">
        <v>21</v>
      </c>
      <c r="G6" t="s">
        <v>22</v>
      </c>
      <c r="H6" t="s">
        <v>23</v>
      </c>
      <c r="I6" t="s">
        <v>23</v>
      </c>
      <c r="J6" t="n">
        <v>1.0</v>
      </c>
      <c r="K6" t="n">
        <f>SUM(M6:INDEX(M6:XFD6,1,M3))</f>
        <v>0.0</v>
      </c>
      <c r="L6" s="28"/>
    </row>
    <row r="7">
      <c r="A7" t="s">
        <v>24</v>
      </c>
      <c r="B7" t="s">
        <v>25</v>
      </c>
      <c r="C7" t="s">
        <v>26</v>
      </c>
      <c r="D7" t="s">
        <v>27</v>
      </c>
      <c r="E7" t="s">
        <v>28</v>
      </c>
      <c r="F7" t="s">
        <v>21</v>
      </c>
      <c r="G7" t="s">
        <v>22</v>
      </c>
      <c r="H7" t="s">
        <v>23</v>
      </c>
      <c r="I7" t="s">
        <v>23</v>
      </c>
      <c r="J7" t="n">
        <v>1.0</v>
      </c>
      <c r="K7" t="n">
        <f>SUM(M7:INDEX(M7:XFD7,1,M3))</f>
        <v>0.0</v>
      </c>
      <c r="L7" s="28"/>
    </row>
    <row r="8">
      <c r="A8" t="s">
        <v>29</v>
      </c>
      <c r="B8" t="s">
        <v>30</v>
      </c>
      <c r="C8" t="s">
        <v>31</v>
      </c>
      <c r="D8" t="s">
        <v>32</v>
      </c>
      <c r="E8" t="s">
        <v>33</v>
      </c>
      <c r="F8" t="s">
        <v>21</v>
      </c>
      <c r="G8" t="s">
        <v>22</v>
      </c>
      <c r="H8" t="s">
        <v>23</v>
      </c>
      <c r="I8" t="s">
        <v>23</v>
      </c>
      <c r="J8" t="n">
        <v>1.0</v>
      </c>
      <c r="K8" t="n">
        <f>SUM(M8:INDEX(M8:XFD8,1,M3))</f>
        <v>0.0</v>
      </c>
      <c r="L8" s="28"/>
    </row>
    <row r="9">
      <c r="A9" t="s">
        <v>34</v>
      </c>
      <c r="B9" t="s">
        <v>35</v>
      </c>
      <c r="C9" t="s">
        <v>36</v>
      </c>
      <c r="D9" t="s">
        <v>37</v>
      </c>
      <c r="E9" t="s">
        <v>38</v>
      </c>
      <c r="F9" t="s">
        <v>21</v>
      </c>
      <c r="G9" t="s">
        <v>22</v>
      </c>
      <c r="H9" t="s">
        <v>23</v>
      </c>
      <c r="I9" t="s">
        <v>23</v>
      </c>
      <c r="J9" t="n">
        <v>1.0</v>
      </c>
      <c r="K9" t="n">
        <f>SUM(M9:INDEX(M9:XFD9,1,M3))</f>
        <v>0.0</v>
      </c>
      <c r="L9" s="28"/>
    </row>
    <row r="10">
      <c r="A10" t="s">
        <v>39</v>
      </c>
      <c r="B10" t="s">
        <v>40</v>
      </c>
      <c r="C10" t="s">
        <v>41</v>
      </c>
      <c r="D10" t="s">
        <v>42</v>
      </c>
      <c r="E10" t="s">
        <v>43</v>
      </c>
      <c r="F10" t="s">
        <v>21</v>
      </c>
      <c r="G10" t="s">
        <v>22</v>
      </c>
      <c r="H10" t="s">
        <v>23</v>
      </c>
      <c r="I10" t="s">
        <v>23</v>
      </c>
      <c r="J10" t="n">
        <v>2.0</v>
      </c>
      <c r="K10" t="n">
        <f>SUM(M10:INDEX(M10:XFD10,1,M3))</f>
        <v>0.0</v>
      </c>
      <c r="L10" s="28"/>
    </row>
    <row r="11">
      <c r="A11" t="s">
        <v>44</v>
      </c>
      <c r="B11" t="s">
        <v>45</v>
      </c>
      <c r="C11" t="s">
        <v>46</v>
      </c>
      <c r="D11" t="s">
        <v>47</v>
      </c>
      <c r="E11" t="s">
        <v>48</v>
      </c>
      <c r="F11" t="s">
        <v>21</v>
      </c>
      <c r="G11" t="s">
        <v>22</v>
      </c>
      <c r="H11" t="s">
        <v>23</v>
      </c>
      <c r="I11" t="s">
        <v>23</v>
      </c>
      <c r="J11" t="n">
        <v>12.0</v>
      </c>
      <c r="K11" t="n">
        <f>SUM(M11:INDEX(M11:XFD11,1,M3))</f>
        <v>0.0</v>
      </c>
      <c r="L11" s="28"/>
    </row>
    <row r="12">
      <c r="A12" t="s">
        <v>49</v>
      </c>
      <c r="B12" t="s">
        <v>50</v>
      </c>
      <c r="C12" t="s">
        <v>51</v>
      </c>
      <c r="D12" t="s">
        <v>52</v>
      </c>
      <c r="E12" t="s">
        <v>53</v>
      </c>
      <c r="F12" t="s">
        <v>21</v>
      </c>
      <c r="G12" t="s">
        <v>22</v>
      </c>
      <c r="H12" t="s">
        <v>23</v>
      </c>
      <c r="I12" t="s">
        <v>23</v>
      </c>
      <c r="J12" t="n">
        <v>5.0</v>
      </c>
      <c r="K12" t="n">
        <f>SUM(M12:INDEX(M12:XFD12,1,M3))</f>
        <v>0.0</v>
      </c>
      <c r="L12" s="28"/>
    </row>
    <row r="13">
      <c r="A13" t="s">
        <v>54</v>
      </c>
      <c r="B13" t="s">
        <v>55</v>
      </c>
      <c r="C13" t="s">
        <v>56</v>
      </c>
      <c r="D13" t="s">
        <v>57</v>
      </c>
      <c r="E13" t="s">
        <v>58</v>
      </c>
      <c r="F13" t="s">
        <v>21</v>
      </c>
      <c r="G13" t="s">
        <v>22</v>
      </c>
      <c r="H13" t="s">
        <v>23</v>
      </c>
      <c r="I13" t="s">
        <v>23</v>
      </c>
      <c r="J13" t="n">
        <v>12.0</v>
      </c>
      <c r="K13" t="n">
        <f>SUM(M13:INDEX(M13:XFD13,1,M3))</f>
        <v>0.0</v>
      </c>
      <c r="L13" s="28"/>
    </row>
    <row r="14">
      <c r="A14" t="s">
        <v>59</v>
      </c>
      <c r="B14" t="s">
        <v>60</v>
      </c>
      <c r="C14" t="s">
        <v>61</v>
      </c>
      <c r="D14" t="s">
        <v>62</v>
      </c>
      <c r="E14" t="s">
        <v>63</v>
      </c>
      <c r="F14" t="s">
        <v>21</v>
      </c>
      <c r="G14" t="s">
        <v>22</v>
      </c>
      <c r="H14" t="s">
        <v>23</v>
      </c>
      <c r="I14" t="s">
        <v>23</v>
      </c>
      <c r="J14" t="n">
        <v>5.0</v>
      </c>
      <c r="K14" t="n">
        <f>SUM(M14:INDEX(M14:XFD14,1,M3))</f>
        <v>0.0</v>
      </c>
      <c r="L14" s="28"/>
    </row>
    <row r="15">
      <c r="A15" t="s">
        <v>64</v>
      </c>
      <c r="B15" t="s">
        <v>65</v>
      </c>
      <c r="C15" t="s">
        <v>66</v>
      </c>
      <c r="D15" t="s">
        <v>67</v>
      </c>
      <c r="E15" t="s">
        <v>68</v>
      </c>
      <c r="F15" t="s">
        <v>21</v>
      </c>
      <c r="G15" t="s">
        <v>22</v>
      </c>
      <c r="H15" t="s">
        <v>23</v>
      </c>
      <c r="I15" t="s">
        <v>23</v>
      </c>
      <c r="J15" t="n">
        <v>8.0</v>
      </c>
      <c r="K15" t="n">
        <f>SUM(M15:INDEX(M15:XFD15,1,M3))</f>
        <v>0.0</v>
      </c>
      <c r="L15" s="28"/>
    </row>
    <row r="16">
      <c r="A16" t="s">
        <v>69</v>
      </c>
      <c r="B16" t="s">
        <v>70</v>
      </c>
      <c r="C16" t="s">
        <v>71</v>
      </c>
      <c r="D16" t="s">
        <v>72</v>
      </c>
      <c r="E16" t="s">
        <v>73</v>
      </c>
      <c r="F16" t="s">
        <v>21</v>
      </c>
      <c r="G16" t="s">
        <v>22</v>
      </c>
      <c r="H16" t="s">
        <v>23</v>
      </c>
      <c r="I16" t="s">
        <v>23</v>
      </c>
      <c r="J16" t="n">
        <v>8.0</v>
      </c>
      <c r="K16" t="n">
        <f>SUM(M16:INDEX(M16:XFD16,1,M3))</f>
        <v>0.0</v>
      </c>
      <c r="L16" s="28"/>
    </row>
    <row r="17">
      <c r="A17" t="s">
        <v>74</v>
      </c>
      <c r="B17" t="s">
        <v>75</v>
      </c>
      <c r="C17" t="s">
        <v>76</v>
      </c>
      <c r="D17" t="s">
        <v>77</v>
      </c>
      <c r="E17" t="s">
        <v>78</v>
      </c>
      <c r="F17" t="s">
        <v>21</v>
      </c>
      <c r="G17" t="s">
        <v>22</v>
      </c>
      <c r="H17" t="s">
        <v>23</v>
      </c>
      <c r="I17" t="s">
        <v>23</v>
      </c>
      <c r="J17" t="n">
        <v>10.0</v>
      </c>
      <c r="K17" t="n">
        <f>SUM(M17:INDEX(M17:XFD17,1,M3))</f>
        <v>0.0</v>
      </c>
      <c r="L17" s="28"/>
    </row>
    <row r="18">
      <c r="A18" t="s">
        <v>79</v>
      </c>
      <c r="B18" t="s">
        <v>80</v>
      </c>
      <c r="C18" t="s">
        <v>81</v>
      </c>
      <c r="D18" t="s">
        <v>82</v>
      </c>
      <c r="E18" t="s">
        <v>83</v>
      </c>
      <c r="F18" t="s">
        <v>21</v>
      </c>
      <c r="G18" t="s">
        <v>22</v>
      </c>
      <c r="H18" t="s">
        <v>23</v>
      </c>
      <c r="I18" t="s">
        <v>23</v>
      </c>
      <c r="J18" t="n">
        <v>7.0</v>
      </c>
      <c r="K18" t="n">
        <f>SUM(M18:INDEX(M18:XFD18,1,M3))</f>
        <v>0.0</v>
      </c>
      <c r="L18" s="28"/>
    </row>
    <row r="19">
      <c r="A19" t="s">
        <v>84</v>
      </c>
      <c r="B19" t="s">
        <v>85</v>
      </c>
      <c r="C19" t="s">
        <v>86</v>
      </c>
      <c r="D19" t="s">
        <v>87</v>
      </c>
      <c r="E19" t="s">
        <v>88</v>
      </c>
      <c r="F19" t="s">
        <v>21</v>
      </c>
      <c r="G19" t="s">
        <v>22</v>
      </c>
      <c r="H19" t="s">
        <v>23</v>
      </c>
      <c r="I19" t="s">
        <v>23</v>
      </c>
      <c r="J19" t="n">
        <v>5.0</v>
      </c>
      <c r="K19" t="n">
        <f>SUM(M19:INDEX(M19:XFD19,1,M3))</f>
        <v>0.0</v>
      </c>
      <c r="L19" s="28"/>
    </row>
    <row r="20">
      <c r="A20" t="s">
        <v>89</v>
      </c>
      <c r="B20" t="s">
        <v>90</v>
      </c>
      <c r="C20" t="s">
        <v>91</v>
      </c>
      <c r="D20" t="s">
        <v>92</v>
      </c>
      <c r="E20" t="s">
        <v>93</v>
      </c>
      <c r="F20" t="s">
        <v>21</v>
      </c>
      <c r="G20" t="s">
        <v>22</v>
      </c>
      <c r="H20" t="s">
        <v>23</v>
      </c>
      <c r="I20" t="s">
        <v>23</v>
      </c>
      <c r="J20" t="n">
        <v>5.0</v>
      </c>
      <c r="K20" t="n">
        <f>SUM(M20:INDEX(M20:XFD20,1,M3))</f>
        <v>0.0</v>
      </c>
      <c r="L20" s="28"/>
    </row>
    <row r="21">
      <c r="A21" t="s">
        <v>94</v>
      </c>
      <c r="B21" t="s">
        <v>95</v>
      </c>
      <c r="C21" t="s">
        <v>96</v>
      </c>
      <c r="D21" t="s">
        <v>97</v>
      </c>
      <c r="E21" t="s">
        <v>98</v>
      </c>
      <c r="F21" t="s">
        <v>21</v>
      </c>
      <c r="G21" t="s">
        <v>22</v>
      </c>
      <c r="H21" t="s">
        <v>23</v>
      </c>
      <c r="I21" t="s">
        <v>23</v>
      </c>
      <c r="J21" t="n">
        <v>4.0</v>
      </c>
      <c r="K21" t="n">
        <f>SUM(M21:INDEX(M21:XFD21,1,M3))</f>
        <v>0.0</v>
      </c>
      <c r="L21" s="28"/>
    </row>
    <row r="22">
      <c r="A22" t="s">
        <v>99</v>
      </c>
      <c r="B22" t="s">
        <v>100</v>
      </c>
      <c r="C22" t="s">
        <v>101</v>
      </c>
      <c r="D22" t="s">
        <v>102</v>
      </c>
      <c r="E22" t="s">
        <v>103</v>
      </c>
      <c r="F22" t="s">
        <v>21</v>
      </c>
      <c r="G22" t="s">
        <v>22</v>
      </c>
      <c r="H22" t="s">
        <v>23</v>
      </c>
      <c r="I22" t="s">
        <v>23</v>
      </c>
      <c r="J22" t="n">
        <v>3.0</v>
      </c>
      <c r="K22" t="n">
        <f>SUM(M22:INDEX(M22:XFD22,1,M3))</f>
        <v>0.0</v>
      </c>
      <c r="L22" s="28"/>
    </row>
    <row r="23">
      <c r="A23" t="s">
        <v>104</v>
      </c>
      <c r="B23" t="s">
        <v>105</v>
      </c>
      <c r="C23" t="s">
        <v>106</v>
      </c>
      <c r="D23" t="s">
        <v>107</v>
      </c>
      <c r="E23" t="s">
        <v>108</v>
      </c>
      <c r="F23" t="s">
        <v>21</v>
      </c>
      <c r="G23" t="s">
        <v>22</v>
      </c>
      <c r="H23" t="s">
        <v>23</v>
      </c>
      <c r="I23" t="s">
        <v>23</v>
      </c>
      <c r="J23" t="n">
        <v>3.0</v>
      </c>
      <c r="K23" t="n">
        <f>SUM(M23:INDEX(M23:XFD23,1,M3))</f>
        <v>0.0</v>
      </c>
      <c r="L23" s="28"/>
    </row>
    <row r="24">
      <c r="A24" t="s">
        <v>109</v>
      </c>
      <c r="B24" t="s">
        <v>110</v>
      </c>
      <c r="C24" t="s">
        <v>111</v>
      </c>
      <c r="D24" t="s">
        <v>112</v>
      </c>
      <c r="E24" t="s">
        <v>113</v>
      </c>
      <c r="F24" t="s">
        <v>21</v>
      </c>
      <c r="G24" t="s">
        <v>22</v>
      </c>
      <c r="H24" t="s">
        <v>23</v>
      </c>
      <c r="I24" t="s">
        <v>23</v>
      </c>
      <c r="J24" t="n">
        <v>10.0</v>
      </c>
      <c r="K24" t="n">
        <f>SUM(M24:INDEX(M24:XFD24,1,M3))</f>
        <v>0.0</v>
      </c>
      <c r="L24" s="28"/>
    </row>
    <row r="25">
      <c r="A25" t="s">
        <v>114</v>
      </c>
      <c r="B25" t="s">
        <v>115</v>
      </c>
      <c r="C25" t="s">
        <v>116</v>
      </c>
      <c r="D25" t="s">
        <v>117</v>
      </c>
      <c r="E25" t="s">
        <v>118</v>
      </c>
      <c r="F25" t="s">
        <v>21</v>
      </c>
      <c r="G25" t="s">
        <v>22</v>
      </c>
      <c r="H25" t="s">
        <v>23</v>
      </c>
      <c r="I25" t="s">
        <v>23</v>
      </c>
      <c r="J25" t="n">
        <v>4.0</v>
      </c>
      <c r="K25" t="n">
        <f>SUM(M25:INDEX(M25:XFD25,1,M3))</f>
        <v>0.0</v>
      </c>
      <c r="L25" s="28"/>
    </row>
    <row r="26">
      <c r="A26" t="s">
        <v>119</v>
      </c>
      <c r="B26" t="s">
        <v>120</v>
      </c>
      <c r="C26" t="s">
        <v>121</v>
      </c>
      <c r="D26" t="s">
        <v>122</v>
      </c>
      <c r="E26" t="s">
        <v>123</v>
      </c>
      <c r="F26" t="s">
        <v>21</v>
      </c>
      <c r="G26" t="s">
        <v>22</v>
      </c>
      <c r="H26" t="s">
        <v>23</v>
      </c>
      <c r="I26" t="s">
        <v>23</v>
      </c>
      <c r="J26" t="n">
        <v>5.0</v>
      </c>
      <c r="K26" t="n">
        <f>SUM(M26:INDEX(M26:XFD26,1,M3))</f>
        <v>0.0</v>
      </c>
      <c r="L26" s="28"/>
    </row>
    <row r="27">
      <c r="A27" t="s">
        <v>124</v>
      </c>
      <c r="B27" t="s">
        <v>125</v>
      </c>
      <c r="C27" t="s">
        <v>126</v>
      </c>
      <c r="D27" t="s">
        <v>127</v>
      </c>
      <c r="E27" t="s">
        <v>128</v>
      </c>
      <c r="F27" t="s">
        <v>21</v>
      </c>
      <c r="G27" t="s">
        <v>22</v>
      </c>
      <c r="H27" t="s">
        <v>23</v>
      </c>
      <c r="I27" t="s">
        <v>23</v>
      </c>
      <c r="J27" t="n">
        <v>10.0</v>
      </c>
      <c r="K27" t="n">
        <f>SUM(M27:INDEX(M27:XFD27,1,M3))</f>
        <v>0.0</v>
      </c>
      <c r="L27" s="28"/>
    </row>
    <row r="28">
      <c r="A28" t="s">
        <v>129</v>
      </c>
      <c r="B28" t="s">
        <v>130</v>
      </c>
      <c r="C28" t="s">
        <v>131</v>
      </c>
      <c r="D28" t="s">
        <v>132</v>
      </c>
      <c r="E28" t="s">
        <v>133</v>
      </c>
      <c r="F28" t="s">
        <v>21</v>
      </c>
      <c r="G28" t="s">
        <v>22</v>
      </c>
      <c r="H28" t="s">
        <v>23</v>
      </c>
      <c r="I28" t="s">
        <v>23</v>
      </c>
      <c r="J28" t="n">
        <v>4.0</v>
      </c>
      <c r="K28" t="n">
        <f>SUM(M28:INDEX(M28:XFD28,1,M3))</f>
        <v>0.0</v>
      </c>
      <c r="L28" s="28"/>
    </row>
    <row r="29">
      <c r="A29" t="s">
        <v>134</v>
      </c>
      <c r="B29" t="s">
        <v>135</v>
      </c>
      <c r="C29" t="s">
        <v>136</v>
      </c>
      <c r="D29" t="s">
        <v>137</v>
      </c>
      <c r="E29" t="s">
        <v>138</v>
      </c>
      <c r="F29" t="s">
        <v>21</v>
      </c>
      <c r="G29" t="s">
        <v>22</v>
      </c>
      <c r="H29" t="s">
        <v>23</v>
      </c>
      <c r="I29" t="s">
        <v>23</v>
      </c>
      <c r="J29" t="n">
        <v>8.0</v>
      </c>
      <c r="K29" t="n">
        <f>SUM(M29:INDEX(M29:XFD29,1,M3))</f>
        <v>0.0</v>
      </c>
      <c r="L29" s="28"/>
    </row>
    <row r="30">
      <c r="A30" t="s">
        <v>139</v>
      </c>
      <c r="B30" t="s">
        <v>140</v>
      </c>
      <c r="C30" t="s">
        <v>141</v>
      </c>
      <c r="D30" t="s">
        <v>142</v>
      </c>
      <c r="E30" t="s">
        <v>143</v>
      </c>
      <c r="F30" t="s">
        <v>21</v>
      </c>
      <c r="G30" t="s">
        <v>22</v>
      </c>
      <c r="H30" t="s">
        <v>23</v>
      </c>
      <c r="I30" t="s">
        <v>23</v>
      </c>
      <c r="J30" t="n">
        <v>5.0</v>
      </c>
      <c r="K30" t="n">
        <f>SUM(M30:INDEX(M30:XFD30,1,M3))</f>
        <v>0.0</v>
      </c>
      <c r="L30" s="28"/>
    </row>
    <row r="31">
      <c r="A31" t="s">
        <v>144</v>
      </c>
      <c r="B31" t="s">
        <v>145</v>
      </c>
      <c r="C31" t="s">
        <v>146</v>
      </c>
      <c r="D31" t="s">
        <v>147</v>
      </c>
      <c r="E31" t="s">
        <v>148</v>
      </c>
      <c r="F31" t="s">
        <v>21</v>
      </c>
      <c r="G31" t="s">
        <v>22</v>
      </c>
      <c r="H31" t="s">
        <v>23</v>
      </c>
      <c r="I31" t="s">
        <v>23</v>
      </c>
      <c r="J31" t="n">
        <v>15.0</v>
      </c>
      <c r="K31" t="n">
        <f>SUM(M31:INDEX(M31:XFD31,1,M3))</f>
        <v>0.0</v>
      </c>
      <c r="L31" s="28"/>
    </row>
    <row r="32">
      <c r="A32" t="s">
        <v>149</v>
      </c>
      <c r="B32" t="s">
        <v>150</v>
      </c>
      <c r="C32" t="s">
        <v>151</v>
      </c>
      <c r="D32" t="s">
        <v>152</v>
      </c>
      <c r="E32" t="s">
        <v>153</v>
      </c>
      <c r="F32" t="s">
        <v>21</v>
      </c>
      <c r="G32" t="s">
        <v>22</v>
      </c>
      <c r="H32" t="s">
        <v>23</v>
      </c>
      <c r="I32" t="s">
        <v>23</v>
      </c>
      <c r="J32" t="n">
        <v>3.0</v>
      </c>
      <c r="K32" t="n">
        <f>SUM(M32:INDEX(M32:XFD32,1,M3))</f>
        <v>0.0</v>
      </c>
      <c r="L32" s="28"/>
    </row>
    <row r="33">
      <c r="A33" t="s">
        <v>154</v>
      </c>
      <c r="B33" t="s">
        <v>155</v>
      </c>
      <c r="C33" t="s">
        <v>156</v>
      </c>
      <c r="D33" t="s">
        <v>157</v>
      </c>
      <c r="E33" t="s">
        <v>158</v>
      </c>
      <c r="F33" t="s">
        <v>21</v>
      </c>
      <c r="G33" t="s">
        <v>22</v>
      </c>
      <c r="H33" t="s">
        <v>23</v>
      </c>
      <c r="I33" t="s">
        <v>23</v>
      </c>
      <c r="J33" t="n">
        <v>10.0</v>
      </c>
      <c r="K33" t="n">
        <f>SUM(M33:INDEX(M33:XFD33,1,M3))</f>
        <v>0.0</v>
      </c>
      <c r="L33" s="28"/>
    </row>
    <row r="34">
      <c r="A34" t="s">
        <v>159</v>
      </c>
      <c r="B34" t="s">
        <v>160</v>
      </c>
      <c r="C34" t="s">
        <v>161</v>
      </c>
      <c r="D34" t="s">
        <v>162</v>
      </c>
      <c r="E34" t="s">
        <v>163</v>
      </c>
      <c r="F34" t="s">
        <v>21</v>
      </c>
      <c r="G34" t="s">
        <v>22</v>
      </c>
      <c r="H34" t="s">
        <v>23</v>
      </c>
      <c r="I34" t="s">
        <v>23</v>
      </c>
      <c r="J34" t="n">
        <v>1.0</v>
      </c>
      <c r="K34" t="n">
        <f>SUM(M34:INDEX(M34:XFD34,1,M3))</f>
        <v>0.0</v>
      </c>
      <c r="L34" s="28"/>
    </row>
    <row r="35">
      <c r="A35" t="s">
        <v>164</v>
      </c>
      <c r="B35" t="s">
        <v>165</v>
      </c>
      <c r="C35" t="s">
        <v>166</v>
      </c>
      <c r="D35" t="s">
        <v>167</v>
      </c>
      <c r="E35" t="s">
        <v>168</v>
      </c>
      <c r="F35" t="s">
        <v>21</v>
      </c>
      <c r="G35" t="s">
        <v>22</v>
      </c>
      <c r="H35" t="s">
        <v>23</v>
      </c>
      <c r="I35" t="s">
        <v>23</v>
      </c>
      <c r="J35" t="n">
        <v>10.0</v>
      </c>
      <c r="K35" t="n">
        <f>SUM(M35:INDEX(M35:XFD35,1,M3))</f>
        <v>0.0</v>
      </c>
      <c r="L35" s="28"/>
    </row>
    <row r="36">
      <c r="A36" t="s">
        <v>169</v>
      </c>
      <c r="B36" t="s">
        <v>170</v>
      </c>
      <c r="C36" t="s">
        <v>171</v>
      </c>
      <c r="D36" t="s">
        <v>172</v>
      </c>
      <c r="E36" t="s">
        <v>173</v>
      </c>
      <c r="F36" t="s">
        <v>21</v>
      </c>
      <c r="G36" t="s">
        <v>22</v>
      </c>
      <c r="H36" t="s">
        <v>23</v>
      </c>
      <c r="I36" t="s">
        <v>23</v>
      </c>
      <c r="J36" t="n">
        <v>1.0</v>
      </c>
      <c r="K36" t="n">
        <f>SUM(M36:INDEX(M36:XFD36,1,M3))</f>
        <v>0.0</v>
      </c>
      <c r="L36" s="28"/>
    </row>
    <row r="37">
      <c r="A37" t="s">
        <v>174</v>
      </c>
      <c r="B37" t="s">
        <v>175</v>
      </c>
      <c r="C37" t="s">
        <v>176</v>
      </c>
      <c r="D37" t="s">
        <v>177</v>
      </c>
      <c r="E37" t="s">
        <v>178</v>
      </c>
      <c r="F37" t="s">
        <v>21</v>
      </c>
      <c r="G37" t="s">
        <v>22</v>
      </c>
      <c r="H37" t="s">
        <v>23</v>
      </c>
      <c r="I37" t="s">
        <v>23</v>
      </c>
      <c r="J37" t="n">
        <v>15.0</v>
      </c>
      <c r="K37" t="n">
        <f>SUM(M37:INDEX(M37:XFD37,1,M3))</f>
        <v>0.0</v>
      </c>
      <c r="L37" s="28"/>
    </row>
    <row r="38">
      <c r="A38" t="s">
        <v>179</v>
      </c>
      <c r="B38" t="s">
        <v>180</v>
      </c>
      <c r="C38" t="s">
        <v>181</v>
      </c>
      <c r="D38" t="s">
        <v>182</v>
      </c>
      <c r="E38" t="s">
        <v>183</v>
      </c>
      <c r="F38" t="s">
        <v>21</v>
      </c>
      <c r="G38" t="s">
        <v>22</v>
      </c>
      <c r="H38" t="s">
        <v>23</v>
      </c>
      <c r="I38" t="s">
        <v>23</v>
      </c>
      <c r="J38" t="n">
        <v>11.0</v>
      </c>
      <c r="K38" t="n">
        <f>SUM(M38:INDEX(M38:XFD38,1,M3))</f>
        <v>0.0</v>
      </c>
      <c r="L38" s="28"/>
    </row>
    <row r="39">
      <c r="A39" t="s">
        <v>184</v>
      </c>
      <c r="B39" t="s">
        <v>185</v>
      </c>
      <c r="C39" t="s">
        <v>186</v>
      </c>
      <c r="D39" t="s">
        <v>187</v>
      </c>
      <c r="E39" t="s">
        <v>188</v>
      </c>
      <c r="F39" t="s">
        <v>21</v>
      </c>
      <c r="G39" t="s">
        <v>22</v>
      </c>
      <c r="H39" t="s">
        <v>23</v>
      </c>
      <c r="I39" t="s">
        <v>23</v>
      </c>
      <c r="J39" t="n">
        <v>13.0</v>
      </c>
      <c r="K39" t="n">
        <f>SUM(M39:INDEX(M39:XFD39,1,M3))</f>
        <v>0.0</v>
      </c>
      <c r="L39" s="28"/>
    </row>
    <row r="40">
      <c r="A40" t="s">
        <v>189</v>
      </c>
      <c r="B40" t="s">
        <v>190</v>
      </c>
      <c r="C40" t="s">
        <v>191</v>
      </c>
      <c r="D40" t="s">
        <v>192</v>
      </c>
      <c r="E40" t="s">
        <v>193</v>
      </c>
      <c r="F40" t="s">
        <v>21</v>
      </c>
      <c r="G40" t="s">
        <v>22</v>
      </c>
      <c r="H40" t="s">
        <v>23</v>
      </c>
      <c r="I40" t="s">
        <v>23</v>
      </c>
      <c r="J40" t="n">
        <v>5.0</v>
      </c>
      <c r="K40" t="n">
        <f>SUM(M40:INDEX(M40:XFD40,1,M3))</f>
        <v>0.0</v>
      </c>
      <c r="L40" s="28"/>
    </row>
    <row r="41">
      <c r="A41" t="s">
        <v>194</v>
      </c>
      <c r="B41" t="s">
        <v>195</v>
      </c>
      <c r="C41" t="s">
        <v>196</v>
      </c>
      <c r="D41" t="s">
        <v>197</v>
      </c>
      <c r="E41" t="s">
        <v>198</v>
      </c>
      <c r="F41" t="s">
        <v>21</v>
      </c>
      <c r="G41" t="s">
        <v>22</v>
      </c>
      <c r="H41" t="s">
        <v>23</v>
      </c>
      <c r="I41" t="s">
        <v>23</v>
      </c>
      <c r="J41" t="n">
        <v>6.0</v>
      </c>
      <c r="K41" t="n">
        <f>SUM(M41:INDEX(M41:XFD41,1,M3))</f>
        <v>0.0</v>
      </c>
      <c r="L41" s="28"/>
    </row>
    <row r="42">
      <c r="A42" t="s">
        <v>199</v>
      </c>
      <c r="B42" t="s">
        <v>200</v>
      </c>
      <c r="C42" t="s">
        <v>201</v>
      </c>
      <c r="D42" t="s">
        <v>202</v>
      </c>
      <c r="E42" t="s">
        <v>203</v>
      </c>
      <c r="F42" t="s">
        <v>21</v>
      </c>
      <c r="G42" t="s">
        <v>22</v>
      </c>
      <c r="H42" t="s">
        <v>23</v>
      </c>
      <c r="I42" t="s">
        <v>23</v>
      </c>
      <c r="J42" t="n">
        <v>8.0</v>
      </c>
      <c r="K42" t="n">
        <f>SUM(M42:INDEX(M42:XFD42,1,M3))</f>
        <v>0.0</v>
      </c>
      <c r="L42" s="28"/>
    </row>
    <row r="43">
      <c r="A43" t="s">
        <v>204</v>
      </c>
      <c r="B43" t="s">
        <v>205</v>
      </c>
      <c r="C43" t="s">
        <v>206</v>
      </c>
      <c r="D43" t="s">
        <v>207</v>
      </c>
      <c r="E43" t="s">
        <v>208</v>
      </c>
      <c r="F43" t="s">
        <v>21</v>
      </c>
      <c r="G43" t="s">
        <v>22</v>
      </c>
      <c r="H43" t="s">
        <v>23</v>
      </c>
      <c r="I43" t="s">
        <v>23</v>
      </c>
      <c r="J43" t="n">
        <v>1.0</v>
      </c>
      <c r="K43" t="n">
        <f>SUM(M43:INDEX(M43:XFD43,1,M3))</f>
        <v>0.0</v>
      </c>
      <c r="L43" s="28"/>
    </row>
    <row r="44">
      <c r="A44" t="s">
        <v>209</v>
      </c>
      <c r="B44" t="s">
        <v>210</v>
      </c>
      <c r="C44" t="s">
        <v>211</v>
      </c>
      <c r="D44" t="s">
        <v>212</v>
      </c>
      <c r="E44" t="s">
        <v>213</v>
      </c>
      <c r="F44" t="s">
        <v>21</v>
      </c>
      <c r="G44" t="s">
        <v>22</v>
      </c>
      <c r="H44" t="s">
        <v>23</v>
      </c>
      <c r="I44" t="s">
        <v>23</v>
      </c>
      <c r="J44" t="n">
        <v>6.0</v>
      </c>
      <c r="K44" t="n">
        <f>SUM(M44:INDEX(M44:XFD44,1,M3))</f>
        <v>0.0</v>
      </c>
      <c r="L44" s="28"/>
    </row>
    <row r="45">
      <c r="A45" t="s">
        <v>214</v>
      </c>
      <c r="B45" t="s">
        <v>215</v>
      </c>
      <c r="C45" t="s">
        <v>216</v>
      </c>
      <c r="D45" t="s">
        <v>217</v>
      </c>
      <c r="E45" t="s">
        <v>218</v>
      </c>
      <c r="F45" t="s">
        <v>21</v>
      </c>
      <c r="G45" t="s">
        <v>22</v>
      </c>
      <c r="H45" t="s">
        <v>23</v>
      </c>
      <c r="I45" t="s">
        <v>23</v>
      </c>
      <c r="J45" t="n">
        <v>4.0</v>
      </c>
      <c r="K45" t="n">
        <f>SUM(M45:INDEX(M45:XFD45,1,M3))</f>
        <v>0.0</v>
      </c>
      <c r="L45" s="28"/>
    </row>
    <row r="46">
      <c r="A46" t="s">
        <v>219</v>
      </c>
      <c r="B46" t="s">
        <v>220</v>
      </c>
      <c r="C46" t="s">
        <v>221</v>
      </c>
      <c r="D46" t="s">
        <v>222</v>
      </c>
      <c r="E46" t="s">
        <v>223</v>
      </c>
      <c r="F46" t="s">
        <v>21</v>
      </c>
      <c r="G46" t="s">
        <v>22</v>
      </c>
      <c r="H46" t="s">
        <v>23</v>
      </c>
      <c r="I46" t="s">
        <v>23</v>
      </c>
      <c r="J46" t="n">
        <v>3.0</v>
      </c>
      <c r="K46" t="n">
        <f>SUM(M46:INDEX(M46:XFD46,1,M3))</f>
        <v>0.0</v>
      </c>
      <c r="L46" s="28"/>
    </row>
    <row r="47">
      <c r="A47" t="s">
        <v>224</v>
      </c>
      <c r="B47" t="s">
        <v>225</v>
      </c>
      <c r="C47" t="s">
        <v>226</v>
      </c>
      <c r="D47" t="s">
        <v>227</v>
      </c>
      <c r="E47" t="s">
        <v>228</v>
      </c>
      <c r="F47" t="s">
        <v>21</v>
      </c>
      <c r="G47" t="s">
        <v>22</v>
      </c>
      <c r="H47" t="s">
        <v>23</v>
      </c>
      <c r="I47" t="s">
        <v>23</v>
      </c>
      <c r="J47" t="n">
        <v>1.0</v>
      </c>
      <c r="K47" t="n">
        <f>SUM(M47:INDEX(M47:XFD47,1,M3))</f>
        <v>0.0</v>
      </c>
      <c r="L47" s="28"/>
    </row>
    <row r="48">
      <c r="A48" t="s">
        <v>229</v>
      </c>
      <c r="B48" t="s">
        <v>230</v>
      </c>
      <c r="C48" t="s">
        <v>231</v>
      </c>
      <c r="D48" t="s">
        <v>232</v>
      </c>
      <c r="E48" t="s">
        <v>233</v>
      </c>
      <c r="F48" t="s">
        <v>21</v>
      </c>
      <c r="G48" t="s">
        <v>22</v>
      </c>
      <c r="H48" t="s">
        <v>23</v>
      </c>
      <c r="I48" t="s">
        <v>23</v>
      </c>
      <c r="J48" t="n">
        <v>1.0</v>
      </c>
      <c r="K48" t="n">
        <f>SUM(M48:INDEX(M48:XFD48,1,M3))</f>
        <v>0.0</v>
      </c>
      <c r="L48" s="28"/>
    </row>
    <row r="49">
      <c r="A49" t="s">
        <v>234</v>
      </c>
      <c r="B49" t="s">
        <v>235</v>
      </c>
      <c r="C49" t="s">
        <v>236</v>
      </c>
      <c r="D49" t="s">
        <v>237</v>
      </c>
      <c r="E49" t="s">
        <v>238</v>
      </c>
      <c r="F49" t="s">
        <v>21</v>
      </c>
      <c r="G49" t="s">
        <v>22</v>
      </c>
      <c r="H49" t="s">
        <v>23</v>
      </c>
      <c r="I49" t="s">
        <v>23</v>
      </c>
      <c r="J49" t="n">
        <v>5.0</v>
      </c>
      <c r="K49" t="n">
        <f>SUM(M49:INDEX(M49:XFD49,1,M3))</f>
        <v>0.0</v>
      </c>
      <c r="L49" s="28"/>
    </row>
    <row r="50">
      <c r="A50" t="s">
        <v>239</v>
      </c>
      <c r="B50" t="s">
        <v>240</v>
      </c>
      <c r="C50" t="s">
        <v>241</v>
      </c>
      <c r="D50" t="s">
        <v>242</v>
      </c>
      <c r="E50" t="s">
        <v>243</v>
      </c>
      <c r="F50" t="s">
        <v>21</v>
      </c>
      <c r="G50" t="s">
        <v>22</v>
      </c>
      <c r="H50" t="s">
        <v>23</v>
      </c>
      <c r="I50" t="s">
        <v>23</v>
      </c>
      <c r="J50" t="n">
        <v>1.0</v>
      </c>
      <c r="K50" t="n">
        <f>SUM(M50:INDEX(M50:XFD50,1,M3))</f>
        <v>0.0</v>
      </c>
      <c r="L50" s="28"/>
    </row>
    <row r="51">
      <c r="A51" t="s">
        <v>244</v>
      </c>
      <c r="B51" t="s">
        <v>245</v>
      </c>
      <c r="C51" t="s">
        <v>246</v>
      </c>
      <c r="D51" t="s">
        <v>247</v>
      </c>
      <c r="E51" t="s">
        <v>248</v>
      </c>
      <c r="F51" t="s">
        <v>21</v>
      </c>
      <c r="G51" t="s">
        <v>22</v>
      </c>
      <c r="H51" t="s">
        <v>23</v>
      </c>
      <c r="I51" t="s">
        <v>23</v>
      </c>
      <c r="J51" t="n">
        <v>1.0</v>
      </c>
      <c r="K51" t="n">
        <f>SUM(M51:INDEX(M51:XFD51,1,M3))</f>
        <v>0.0</v>
      </c>
      <c r="L51" s="28"/>
    </row>
    <row r="52">
      <c r="A52" t="s">
        <v>249</v>
      </c>
      <c r="B52" t="s">
        <v>250</v>
      </c>
      <c r="C52" t="s">
        <v>251</v>
      </c>
      <c r="D52" t="s">
        <v>252</v>
      </c>
      <c r="E52" t="s">
        <v>253</v>
      </c>
      <c r="F52" t="s">
        <v>21</v>
      </c>
      <c r="G52" t="s">
        <v>22</v>
      </c>
      <c r="H52" t="s">
        <v>23</v>
      </c>
      <c r="I52" t="s">
        <v>23</v>
      </c>
      <c r="J52" t="n">
        <v>8.0</v>
      </c>
      <c r="K52" t="n">
        <f>SUM(M52:INDEX(M52:XFD52,1,M3))</f>
        <v>0.0</v>
      </c>
      <c r="L52" s="28"/>
    </row>
    <row r="53">
      <c r="A53" t="s">
        <v>254</v>
      </c>
      <c r="B53" t="s">
        <v>255</v>
      </c>
      <c r="C53" t="s">
        <v>256</v>
      </c>
      <c r="D53" t="s">
        <v>257</v>
      </c>
      <c r="E53" t="s">
        <v>258</v>
      </c>
      <c r="F53" t="s">
        <v>21</v>
      </c>
      <c r="G53" t="s">
        <v>22</v>
      </c>
      <c r="H53" t="s">
        <v>23</v>
      </c>
      <c r="I53" t="s">
        <v>23</v>
      </c>
      <c r="J53" t="n">
        <v>10.0</v>
      </c>
      <c r="K53" t="n">
        <f>SUM(M53:INDEX(M53:XFD53,1,M3))</f>
        <v>0.0</v>
      </c>
      <c r="L53" s="28"/>
    </row>
    <row r="54">
      <c r="A54" t="s">
        <v>259</v>
      </c>
      <c r="B54" t="s">
        <v>260</v>
      </c>
      <c r="C54" t="s">
        <v>261</v>
      </c>
      <c r="D54" t="s">
        <v>262</v>
      </c>
      <c r="E54" t="s">
        <v>263</v>
      </c>
      <c r="F54" t="s">
        <v>21</v>
      </c>
      <c r="G54" t="s">
        <v>22</v>
      </c>
      <c r="H54" t="s">
        <v>23</v>
      </c>
      <c r="I54" t="s">
        <v>23</v>
      </c>
      <c r="J54" t="n">
        <v>10.0</v>
      </c>
      <c r="K54" t="n">
        <f>SUM(M54:INDEX(M54:XFD54,1,M3))</f>
        <v>0.0</v>
      </c>
      <c r="L54" s="28"/>
    </row>
    <row r="55">
      <c r="A55" t="s">
        <v>264</v>
      </c>
      <c r="B55" t="s">
        <v>265</v>
      </c>
      <c r="C55" t="s">
        <v>266</v>
      </c>
      <c r="D55" t="s">
        <v>267</v>
      </c>
      <c r="E55" t="s">
        <v>268</v>
      </c>
      <c r="F55" t="s">
        <v>21</v>
      </c>
      <c r="G55" t="s">
        <v>22</v>
      </c>
      <c r="H55" t="s">
        <v>23</v>
      </c>
      <c r="I55" t="s">
        <v>23</v>
      </c>
      <c r="J55" t="n">
        <v>10.0</v>
      </c>
      <c r="K55" t="n">
        <f>SUM(M55:INDEX(M55:XFD55,1,M3))</f>
        <v>0.0</v>
      </c>
      <c r="L55" s="28"/>
    </row>
    <row r="56">
      <c r="A56" t="s">
        <v>269</v>
      </c>
      <c r="B56" t="s">
        <v>270</v>
      </c>
      <c r="C56" t="s">
        <v>271</v>
      </c>
      <c r="D56" t="s">
        <v>272</v>
      </c>
      <c r="E56" t="s">
        <v>273</v>
      </c>
      <c r="F56" t="s">
        <v>21</v>
      </c>
      <c r="G56" t="s">
        <v>22</v>
      </c>
      <c r="H56" t="s">
        <v>23</v>
      </c>
      <c r="I56" t="s">
        <v>23</v>
      </c>
      <c r="J56" t="n">
        <v>9.0</v>
      </c>
      <c r="K56" t="n">
        <f>SUM(M56:INDEX(M56:XFD56,1,M3))</f>
        <v>0.0</v>
      </c>
      <c r="L56" s="28"/>
    </row>
    <row r="57">
      <c r="A57" t="s">
        <v>274</v>
      </c>
      <c r="B57" t="s">
        <v>275</v>
      </c>
      <c r="C57" t="s">
        <v>276</v>
      </c>
      <c r="D57" t="s">
        <v>277</v>
      </c>
      <c r="E57" t="s">
        <v>278</v>
      </c>
      <c r="F57" t="s">
        <v>21</v>
      </c>
      <c r="G57" t="s">
        <v>22</v>
      </c>
      <c r="H57" t="s">
        <v>23</v>
      </c>
      <c r="I57" t="s">
        <v>23</v>
      </c>
      <c r="J57" t="n">
        <v>10.0</v>
      </c>
      <c r="K57" t="n">
        <f>SUM(M57:INDEX(M57:XFD57,1,M3))</f>
        <v>0.0</v>
      </c>
      <c r="L57" s="28"/>
    </row>
    <row r="58">
      <c r="A58" t="s">
        <v>279</v>
      </c>
      <c r="B58" t="s">
        <v>280</v>
      </c>
      <c r="C58" t="s">
        <v>281</v>
      </c>
      <c r="D58" t="s">
        <v>282</v>
      </c>
      <c r="E58" t="s">
        <v>283</v>
      </c>
      <c r="F58" t="s">
        <v>21</v>
      </c>
      <c r="G58" t="s">
        <v>22</v>
      </c>
      <c r="H58" t="s">
        <v>23</v>
      </c>
      <c r="I58" t="s">
        <v>23</v>
      </c>
      <c r="J58" t="n">
        <v>8.0</v>
      </c>
      <c r="K58" t="n">
        <f>SUM(M58:INDEX(M58:XFD58,1,M3))</f>
        <v>0.0</v>
      </c>
      <c r="L58" s="28"/>
    </row>
    <row r="59">
      <c r="A59" t="s">
        <v>284</v>
      </c>
      <c r="B59" t="s">
        <v>285</v>
      </c>
      <c r="C59" t="s">
        <v>286</v>
      </c>
      <c r="D59" t="s">
        <v>287</v>
      </c>
      <c r="E59" t="s">
        <v>288</v>
      </c>
      <c r="F59" t="s">
        <v>21</v>
      </c>
      <c r="G59" t="s">
        <v>22</v>
      </c>
      <c r="H59" t="s">
        <v>23</v>
      </c>
      <c r="I59" t="s">
        <v>23</v>
      </c>
      <c r="J59" t="n">
        <v>9.0</v>
      </c>
      <c r="K59" t="n">
        <f>SUM(M59:INDEX(M59:XFD59,1,M3))</f>
        <v>0.0</v>
      </c>
      <c r="L59" s="28"/>
    </row>
    <row r="60">
      <c r="A60" t="s">
        <v>289</v>
      </c>
      <c r="B60" t="s">
        <v>290</v>
      </c>
      <c r="C60" t="s">
        <v>291</v>
      </c>
      <c r="D60" t="s">
        <v>292</v>
      </c>
      <c r="E60" t="s">
        <v>293</v>
      </c>
      <c r="F60" t="s">
        <v>21</v>
      </c>
      <c r="G60" t="s">
        <v>22</v>
      </c>
      <c r="H60" t="s">
        <v>23</v>
      </c>
      <c r="I60" t="s">
        <v>23</v>
      </c>
      <c r="J60" t="n">
        <v>11.0</v>
      </c>
      <c r="K60" t="n">
        <f>SUM(M60:INDEX(M60:XFD60,1,M3))</f>
        <v>0.0</v>
      </c>
      <c r="L60" s="28"/>
    </row>
    <row r="61">
      <c r="A61" t="s">
        <v>294</v>
      </c>
      <c r="B61" t="s">
        <v>295</v>
      </c>
      <c r="C61" t="s">
        <v>296</v>
      </c>
      <c r="D61" t="s">
        <v>297</v>
      </c>
      <c r="E61" t="s">
        <v>298</v>
      </c>
      <c r="F61" t="s">
        <v>21</v>
      </c>
      <c r="G61" t="s">
        <v>22</v>
      </c>
      <c r="H61" t="s">
        <v>23</v>
      </c>
      <c r="I61" t="s">
        <v>23</v>
      </c>
      <c r="J61" t="n">
        <v>10.0</v>
      </c>
      <c r="K61" t="n">
        <f>SUM(M61:INDEX(M61:XFD61,1,M3))</f>
        <v>0.0</v>
      </c>
      <c r="L61" s="28"/>
    </row>
    <row r="62">
      <c r="A62" t="s">
        <v>299</v>
      </c>
      <c r="B62" t="s">
        <v>300</v>
      </c>
      <c r="C62" t="s">
        <v>301</v>
      </c>
      <c r="D62" t="s">
        <v>302</v>
      </c>
      <c r="E62" t="s">
        <v>303</v>
      </c>
      <c r="F62" t="s">
        <v>21</v>
      </c>
      <c r="G62" t="s">
        <v>22</v>
      </c>
      <c r="H62" t="s">
        <v>23</v>
      </c>
      <c r="I62" t="s">
        <v>23</v>
      </c>
      <c r="J62" t="n">
        <v>1.0</v>
      </c>
      <c r="K62" t="n">
        <f>SUM(M62:INDEX(M62:XFD62,1,M3))</f>
        <v>0.0</v>
      </c>
      <c r="L62" s="28"/>
    </row>
    <row r="63">
      <c r="A63" t="s">
        <v>304</v>
      </c>
      <c r="B63" t="s">
        <v>305</v>
      </c>
      <c r="C63" t="s">
        <v>306</v>
      </c>
      <c r="D63" t="s">
        <v>307</v>
      </c>
      <c r="E63" t="s">
        <v>308</v>
      </c>
      <c r="F63" t="s">
        <v>21</v>
      </c>
      <c r="G63" t="s">
        <v>22</v>
      </c>
      <c r="H63" t="s">
        <v>23</v>
      </c>
      <c r="I63" t="s">
        <v>23</v>
      </c>
      <c r="J63" t="n">
        <v>1.0</v>
      </c>
      <c r="K63" t="n">
        <f>SUM(M63:INDEX(M63:XFD63,1,M3))</f>
        <v>0.0</v>
      </c>
      <c r="L63" s="28"/>
    </row>
    <row r="64">
      <c r="A64" t="s">
        <v>309</v>
      </c>
      <c r="B64" t="s">
        <v>310</v>
      </c>
      <c r="C64" t="s">
        <v>311</v>
      </c>
      <c r="D64" t="s">
        <v>312</v>
      </c>
      <c r="E64" t="s">
        <v>313</v>
      </c>
      <c r="F64" t="s">
        <v>21</v>
      </c>
      <c r="G64" t="s">
        <v>22</v>
      </c>
      <c r="H64" t="s">
        <v>23</v>
      </c>
      <c r="I64" t="s">
        <v>23</v>
      </c>
      <c r="J64" t="n">
        <v>8.0</v>
      </c>
      <c r="K64" t="n">
        <f>SUM(M64:INDEX(M64:XFD64,1,M3))</f>
        <v>0.0</v>
      </c>
      <c r="L64" s="28"/>
    </row>
    <row r="65">
      <c r="A65" t="s">
        <v>314</v>
      </c>
      <c r="B65" t="s">
        <v>315</v>
      </c>
      <c r="C65" t="s">
        <v>316</v>
      </c>
      <c r="D65" t="s">
        <v>317</v>
      </c>
      <c r="E65" t="s">
        <v>318</v>
      </c>
      <c r="F65" t="s">
        <v>21</v>
      </c>
      <c r="G65" t="s">
        <v>22</v>
      </c>
      <c r="H65" t="s">
        <v>23</v>
      </c>
      <c r="I65" t="s">
        <v>23</v>
      </c>
      <c r="J65" t="n">
        <v>1.0</v>
      </c>
      <c r="K65" t="n">
        <f>SUM(M65:INDEX(M65:XFD65,1,M3))</f>
        <v>0.0</v>
      </c>
      <c r="L65" s="28"/>
    </row>
    <row r="66">
      <c r="A66" t="s">
        <v>319</v>
      </c>
      <c r="B66" t="s">
        <v>320</v>
      </c>
      <c r="C66" t="s">
        <v>321</v>
      </c>
      <c r="D66" t="s">
        <v>322</v>
      </c>
      <c r="E66" t="s">
        <v>323</v>
      </c>
      <c r="F66" t="s">
        <v>21</v>
      </c>
      <c r="G66" t="s">
        <v>22</v>
      </c>
      <c r="H66" t="s">
        <v>23</v>
      </c>
      <c r="I66" t="s">
        <v>23</v>
      </c>
      <c r="J66" t="n">
        <v>5.0</v>
      </c>
      <c r="K66" t="n">
        <f>SUM(M66:INDEX(M66:XFD66,1,M3))</f>
        <v>0.0</v>
      </c>
      <c r="L66" s="28"/>
    </row>
    <row r="67">
      <c r="A67" t="s">
        <v>324</v>
      </c>
      <c r="B67" t="s">
        <v>325</v>
      </c>
      <c r="C67" t="s">
        <v>326</v>
      </c>
      <c r="D67" t="s">
        <v>327</v>
      </c>
      <c r="E67" t="s">
        <v>328</v>
      </c>
      <c r="F67" t="s">
        <v>21</v>
      </c>
      <c r="G67" t="s">
        <v>22</v>
      </c>
      <c r="H67" t="s">
        <v>23</v>
      </c>
      <c r="I67" t="s">
        <v>23</v>
      </c>
      <c r="J67" t="n">
        <v>1.0</v>
      </c>
      <c r="K67" t="n">
        <f>SUM(M67:INDEX(M67:XFD67,1,M3))</f>
        <v>0.0</v>
      </c>
      <c r="L67" s="28"/>
    </row>
    <row r="68">
      <c r="A68" t="s">
        <v>329</v>
      </c>
      <c r="B68" t="s">
        <v>330</v>
      </c>
      <c r="C68" t="s">
        <v>331</v>
      </c>
      <c r="D68" t="s">
        <v>332</v>
      </c>
      <c r="E68" t="s">
        <v>333</v>
      </c>
      <c r="F68" t="s">
        <v>21</v>
      </c>
      <c r="G68" t="s">
        <v>22</v>
      </c>
      <c r="H68" t="s">
        <v>23</v>
      </c>
      <c r="I68" t="s">
        <v>23</v>
      </c>
      <c r="J68" t="n">
        <v>3.0</v>
      </c>
      <c r="K68" t="n">
        <f>SUM(M68:INDEX(M68:XFD68,1,M3))</f>
        <v>0.0</v>
      </c>
      <c r="L68" s="28"/>
    </row>
    <row r="69">
      <c r="A69" t="s">
        <v>334</v>
      </c>
      <c r="B69" t="s">
        <v>335</v>
      </c>
      <c r="C69" t="s">
        <v>336</v>
      </c>
      <c r="D69" t="s">
        <v>337</v>
      </c>
      <c r="E69" t="s">
        <v>338</v>
      </c>
      <c r="F69" t="s">
        <v>21</v>
      </c>
      <c r="G69" t="s">
        <v>22</v>
      </c>
      <c r="H69" t="s">
        <v>23</v>
      </c>
      <c r="I69" t="s">
        <v>23</v>
      </c>
      <c r="J69" t="n">
        <v>2.0</v>
      </c>
      <c r="K69" t="n">
        <f>SUM(M69:INDEX(M69:XFD69,1,M3))</f>
        <v>0.0</v>
      </c>
      <c r="L69" s="28"/>
    </row>
    <row r="70">
      <c r="A70" t="s">
        <v>339</v>
      </c>
      <c r="B70" t="s">
        <v>340</v>
      </c>
      <c r="C70" t="s">
        <v>341</v>
      </c>
      <c r="D70" t="s">
        <v>342</v>
      </c>
      <c r="E70" t="s">
        <v>343</v>
      </c>
      <c r="F70" t="s">
        <v>21</v>
      </c>
      <c r="G70" t="s">
        <v>22</v>
      </c>
      <c r="H70" t="s">
        <v>23</v>
      </c>
      <c r="I70" t="s">
        <v>23</v>
      </c>
      <c r="J70" t="n">
        <v>1.0</v>
      </c>
      <c r="K70" t="n">
        <f>SUM(M70:INDEX(M70:XFD70,1,M3))</f>
        <v>0.0</v>
      </c>
      <c r="L70" s="28"/>
    </row>
    <row r="71">
      <c r="A71" t="s">
        <v>344</v>
      </c>
      <c r="B71" t="s">
        <v>345</v>
      </c>
      <c r="C71" t="s">
        <v>346</v>
      </c>
      <c r="D71" t="s">
        <v>347</v>
      </c>
      <c r="E71" t="s">
        <v>348</v>
      </c>
      <c r="F71" t="s">
        <v>21</v>
      </c>
      <c r="G71" t="s">
        <v>22</v>
      </c>
      <c r="H71" t="s">
        <v>23</v>
      </c>
      <c r="I71" t="s">
        <v>23</v>
      </c>
      <c r="J71" t="n">
        <v>4.0</v>
      </c>
      <c r="K71" t="n">
        <f>SUM(M71:INDEX(M71:XFD71,1,M3))</f>
        <v>0.0</v>
      </c>
      <c r="L71" s="28"/>
    </row>
    <row r="72">
      <c r="A72" t="s">
        <v>349</v>
      </c>
      <c r="B72" t="s">
        <v>350</v>
      </c>
      <c r="C72" t="s">
        <v>351</v>
      </c>
      <c r="D72" t="s">
        <v>352</v>
      </c>
      <c r="E72" t="s">
        <v>353</v>
      </c>
      <c r="F72" t="s">
        <v>21</v>
      </c>
      <c r="G72" t="s">
        <v>22</v>
      </c>
      <c r="H72" t="s">
        <v>23</v>
      </c>
      <c r="I72" t="s">
        <v>23</v>
      </c>
      <c r="J72" t="n">
        <v>10.0</v>
      </c>
      <c r="K72" t="n">
        <f>SUM(M72:INDEX(M72:XFD72,1,M3))</f>
        <v>0.0</v>
      </c>
      <c r="L72" s="28"/>
    </row>
    <row r="73">
      <c r="A73" t="s">
        <v>354</v>
      </c>
      <c r="B73" t="s">
        <v>355</v>
      </c>
      <c r="C73" t="s">
        <v>356</v>
      </c>
      <c r="D73" t="s">
        <v>357</v>
      </c>
      <c r="E73" t="s">
        <v>358</v>
      </c>
      <c r="F73" t="s">
        <v>21</v>
      </c>
      <c r="G73" t="s">
        <v>22</v>
      </c>
      <c r="H73" t="s">
        <v>23</v>
      </c>
      <c r="I73" t="s">
        <v>23</v>
      </c>
      <c r="J73" t="n">
        <v>12.0</v>
      </c>
      <c r="K73" t="n">
        <f>SUM(M73:INDEX(M73:XFD73,1,M3))</f>
        <v>0.0</v>
      </c>
      <c r="L73" s="28"/>
    </row>
    <row r="74">
      <c r="A74" t="s">
        <v>359</v>
      </c>
      <c r="B74" t="s">
        <v>360</v>
      </c>
      <c r="C74" t="s">
        <v>361</v>
      </c>
      <c r="D74" t="s">
        <v>362</v>
      </c>
      <c r="E74" t="s">
        <v>363</v>
      </c>
      <c r="F74" t="s">
        <v>21</v>
      </c>
      <c r="G74" t="s">
        <v>22</v>
      </c>
      <c r="H74" t="s">
        <v>23</v>
      </c>
      <c r="I74" t="s">
        <v>23</v>
      </c>
      <c r="J74" t="n">
        <v>1.0</v>
      </c>
      <c r="K74" t="n">
        <f>SUM(M74:INDEX(M74:XFD74,1,M3))</f>
        <v>0.0</v>
      </c>
      <c r="L74" s="28"/>
    </row>
    <row r="75">
      <c r="A75" t="s">
        <v>364</v>
      </c>
      <c r="B75" t="s">
        <v>365</v>
      </c>
      <c r="C75" t="s">
        <v>366</v>
      </c>
      <c r="D75" t="s">
        <v>367</v>
      </c>
      <c r="E75" t="s">
        <v>368</v>
      </c>
      <c r="F75" t="s">
        <v>21</v>
      </c>
      <c r="G75" t="s">
        <v>22</v>
      </c>
      <c r="H75" t="s">
        <v>23</v>
      </c>
      <c r="I75" t="s">
        <v>23</v>
      </c>
      <c r="J75" t="n">
        <v>10.0</v>
      </c>
      <c r="K75" t="n">
        <f>SUM(M75:INDEX(M75:XFD75,1,M3))</f>
        <v>0.0</v>
      </c>
      <c r="L75" s="28"/>
    </row>
    <row r="76">
      <c r="A76" t="s">
        <v>369</v>
      </c>
      <c r="B76" t="s">
        <v>370</v>
      </c>
      <c r="C76" t="s">
        <v>371</v>
      </c>
      <c r="D76" t="s">
        <v>372</v>
      </c>
      <c r="E76" t="s">
        <v>373</v>
      </c>
      <c r="F76" t="s">
        <v>21</v>
      </c>
      <c r="G76" t="s">
        <v>22</v>
      </c>
      <c r="H76" t="s">
        <v>23</v>
      </c>
      <c r="I76" t="s">
        <v>23</v>
      </c>
      <c r="J76" t="n">
        <v>18.0</v>
      </c>
      <c r="K76" t="n">
        <f>SUM(M76:INDEX(M76:XFD76,1,M3))</f>
        <v>0.0</v>
      </c>
      <c r="L76" s="28"/>
    </row>
    <row r="77">
      <c r="A77" t="s">
        <v>374</v>
      </c>
      <c r="B77" t="s">
        <v>375</v>
      </c>
      <c r="C77" t="s">
        <v>376</v>
      </c>
      <c r="D77" t="s">
        <v>377</v>
      </c>
      <c r="E77" t="s">
        <v>378</v>
      </c>
      <c r="F77" t="s">
        <v>21</v>
      </c>
      <c r="G77" t="s">
        <v>22</v>
      </c>
      <c r="H77" t="s">
        <v>23</v>
      </c>
      <c r="I77" t="s">
        <v>23</v>
      </c>
      <c r="J77" t="n">
        <v>6.0</v>
      </c>
      <c r="K77" t="n">
        <f>SUM(M77:INDEX(M77:XFD77,1,M3))</f>
        <v>0.0</v>
      </c>
      <c r="L77" s="28"/>
    </row>
    <row r="78">
      <c r="A78" t="s">
        <v>379</v>
      </c>
      <c r="B78" t="s">
        <v>380</v>
      </c>
      <c r="C78" t="s">
        <v>381</v>
      </c>
      <c r="D78" t="s">
        <v>382</v>
      </c>
      <c r="E78" t="s">
        <v>383</v>
      </c>
      <c r="F78" t="s">
        <v>21</v>
      </c>
      <c r="G78" t="s">
        <v>22</v>
      </c>
      <c r="H78" t="s">
        <v>23</v>
      </c>
      <c r="I78" t="s">
        <v>23</v>
      </c>
      <c r="J78" t="n">
        <v>1.0</v>
      </c>
      <c r="K78" t="n">
        <f>SUM(M78:INDEX(M78:XFD78,1,M3))</f>
        <v>0.0</v>
      </c>
      <c r="L78" s="28"/>
    </row>
    <row r="79">
      <c r="A79" t="s">
        <v>384</v>
      </c>
      <c r="B79" t="s">
        <v>385</v>
      </c>
      <c r="C79" t="s">
        <v>386</v>
      </c>
      <c r="D79" t="s">
        <v>387</v>
      </c>
      <c r="E79" t="s">
        <v>388</v>
      </c>
      <c r="F79" t="s">
        <v>21</v>
      </c>
      <c r="G79" t="s">
        <v>22</v>
      </c>
      <c r="H79" t="s">
        <v>23</v>
      </c>
      <c r="I79" t="s">
        <v>23</v>
      </c>
      <c r="J79" t="n">
        <v>8.0</v>
      </c>
      <c r="K79" t="n">
        <f>SUM(M79:INDEX(M79:XFD79,1,M3))</f>
        <v>0.0</v>
      </c>
      <c r="L79" s="28"/>
    </row>
    <row r="80">
      <c r="A80" t="s">
        <v>389</v>
      </c>
      <c r="B80" t="s">
        <v>390</v>
      </c>
      <c r="C80" t="s">
        <v>391</v>
      </c>
      <c r="D80" t="s">
        <v>392</v>
      </c>
      <c r="E80" t="s">
        <v>393</v>
      </c>
      <c r="F80" t="s">
        <v>21</v>
      </c>
      <c r="G80" t="s">
        <v>22</v>
      </c>
      <c r="H80" t="s">
        <v>23</v>
      </c>
      <c r="I80" t="s">
        <v>23</v>
      </c>
      <c r="J80" t="n">
        <v>4.0</v>
      </c>
      <c r="K80" t="n">
        <f>SUM(M80:INDEX(M80:XFD80,1,M3))</f>
        <v>0.0</v>
      </c>
      <c r="L80" s="28"/>
    </row>
    <row r="81">
      <c r="A81" t="s">
        <v>394</v>
      </c>
      <c r="B81" t="s">
        <v>395</v>
      </c>
      <c r="C81" t="s">
        <v>396</v>
      </c>
      <c r="D81" t="s">
        <v>397</v>
      </c>
      <c r="E81" t="s">
        <v>398</v>
      </c>
      <c r="F81" t="s">
        <v>21</v>
      </c>
      <c r="G81" t="s">
        <v>22</v>
      </c>
      <c r="H81" t="s">
        <v>23</v>
      </c>
      <c r="I81" t="s">
        <v>23</v>
      </c>
      <c r="J81" t="n">
        <v>2.0</v>
      </c>
      <c r="K81" t="n">
        <f>SUM(M81:INDEX(M81:XFD81,1,M3))</f>
        <v>0.0</v>
      </c>
      <c r="L81" s="28"/>
    </row>
    <row r="82">
      <c r="A82" t="s">
        <v>399</v>
      </c>
      <c r="B82" t="s">
        <v>400</v>
      </c>
      <c r="C82" t="s">
        <v>401</v>
      </c>
      <c r="D82" t="s">
        <v>402</v>
      </c>
      <c r="E82" t="s">
        <v>403</v>
      </c>
      <c r="F82" t="s">
        <v>21</v>
      </c>
      <c r="G82" t="s">
        <v>22</v>
      </c>
      <c r="H82" t="s">
        <v>23</v>
      </c>
      <c r="I82" t="s">
        <v>23</v>
      </c>
      <c r="J82" t="n">
        <v>8.0</v>
      </c>
      <c r="K82" t="n">
        <f>SUM(M82:INDEX(M82:XFD82,1,M3))</f>
        <v>0.0</v>
      </c>
      <c r="L82" s="28"/>
    </row>
    <row r="83">
      <c r="A83" t="s">
        <v>404</v>
      </c>
      <c r="B83" t="s">
        <v>405</v>
      </c>
      <c r="C83" t="s">
        <v>406</v>
      </c>
      <c r="D83" t="s">
        <v>407</v>
      </c>
      <c r="E83" t="s">
        <v>408</v>
      </c>
      <c r="F83" t="s">
        <v>21</v>
      </c>
      <c r="G83" t="s">
        <v>22</v>
      </c>
      <c r="H83" t="s">
        <v>23</v>
      </c>
      <c r="I83" t="s">
        <v>23</v>
      </c>
      <c r="J83" t="n">
        <v>2.0</v>
      </c>
      <c r="K83" t="n">
        <f>SUM(M83:INDEX(M83:XFD83,1,M3))</f>
        <v>0.0</v>
      </c>
      <c r="L83" s="28"/>
    </row>
    <row r="84">
      <c r="A84" t="s">
        <v>409</v>
      </c>
      <c r="B84" t="s">
        <v>410</v>
      </c>
      <c r="C84" t="s">
        <v>411</v>
      </c>
      <c r="D84" t="s">
        <v>412</v>
      </c>
      <c r="E84" t="s">
        <v>413</v>
      </c>
      <c r="F84" t="s">
        <v>21</v>
      </c>
      <c r="G84" t="s">
        <v>22</v>
      </c>
      <c r="H84" t="s">
        <v>23</v>
      </c>
      <c r="I84" t="s">
        <v>23</v>
      </c>
      <c r="J84" t="n">
        <v>12.0</v>
      </c>
      <c r="K84" t="n">
        <f>SUM(M84:INDEX(M84:XFD84,1,M3))</f>
        <v>0.0</v>
      </c>
      <c r="L84" s="28"/>
    </row>
    <row r="85">
      <c r="A85" t="s">
        <v>414</v>
      </c>
      <c r="B85" t="s">
        <v>415</v>
      </c>
      <c r="C85" t="s">
        <v>416</v>
      </c>
      <c r="D85" t="s">
        <v>417</v>
      </c>
      <c r="E85" t="s">
        <v>418</v>
      </c>
      <c r="F85" t="s">
        <v>21</v>
      </c>
      <c r="G85" t="s">
        <v>22</v>
      </c>
      <c r="H85" t="s">
        <v>23</v>
      </c>
      <c r="I85" t="s">
        <v>23</v>
      </c>
      <c r="J85" t="n">
        <v>2.0</v>
      </c>
      <c r="K85" t="n">
        <f>SUM(M85:INDEX(M85:XFD85,1,M3))</f>
        <v>0.0</v>
      </c>
      <c r="L85" s="28"/>
    </row>
    <row r="86">
      <c r="A86" t="s">
        <v>419</v>
      </c>
      <c r="B86" t="s">
        <v>420</v>
      </c>
      <c r="C86" t="s">
        <v>421</v>
      </c>
      <c r="D86" t="s">
        <v>422</v>
      </c>
      <c r="E86" t="s">
        <v>423</v>
      </c>
      <c r="F86" t="s">
        <v>21</v>
      </c>
      <c r="G86" t="s">
        <v>22</v>
      </c>
      <c r="H86" t="s">
        <v>23</v>
      </c>
      <c r="I86" t="s">
        <v>23</v>
      </c>
      <c r="J86" t="n">
        <v>1.0</v>
      </c>
      <c r="K86" t="n">
        <f>SUM(M86:INDEX(M86:XFD86,1,M3))</f>
        <v>0.0</v>
      </c>
      <c r="L86" s="28"/>
    </row>
    <row r="87">
      <c r="A87" t="s">
        <v>424</v>
      </c>
      <c r="B87" t="s">
        <v>425</v>
      </c>
      <c r="C87" t="s">
        <v>426</v>
      </c>
      <c r="D87" t="s">
        <v>427</v>
      </c>
      <c r="E87" t="s">
        <v>428</v>
      </c>
      <c r="F87" t="s">
        <v>21</v>
      </c>
      <c r="G87" t="s">
        <v>22</v>
      </c>
      <c r="H87" t="s">
        <v>23</v>
      </c>
      <c r="I87" t="s">
        <v>23</v>
      </c>
      <c r="J87" t="n">
        <v>1.0</v>
      </c>
      <c r="K87" t="n">
        <f>SUM(M87:INDEX(M87:XFD87,1,M3))</f>
        <v>0.0</v>
      </c>
      <c r="L87" s="28"/>
    </row>
    <row r="88">
      <c r="A88" t="s">
        <v>429</v>
      </c>
      <c r="B88" t="s">
        <v>430</v>
      </c>
      <c r="C88" t="s">
        <v>431</v>
      </c>
      <c r="D88" t="s">
        <v>432</v>
      </c>
      <c r="E88" t="s">
        <v>433</v>
      </c>
      <c r="F88" t="s">
        <v>21</v>
      </c>
      <c r="G88" t="s">
        <v>22</v>
      </c>
      <c r="H88" t="s">
        <v>23</v>
      </c>
      <c r="I88" t="s">
        <v>23</v>
      </c>
      <c r="J88" t="n">
        <v>2.0</v>
      </c>
      <c r="K88" t="n">
        <f>SUM(M88:INDEX(M88:XFD88,1,M3))</f>
        <v>0.0</v>
      </c>
      <c r="L88" s="28"/>
    </row>
    <row r="89">
      <c r="A89" t="s">
        <v>434</v>
      </c>
      <c r="B89" t="s">
        <v>435</v>
      </c>
      <c r="C89" t="s">
        <v>436</v>
      </c>
      <c r="D89" t="s">
        <v>437</v>
      </c>
      <c r="E89" t="s">
        <v>438</v>
      </c>
      <c r="F89" t="s">
        <v>21</v>
      </c>
      <c r="G89" t="s">
        <v>22</v>
      </c>
      <c r="H89" t="s">
        <v>23</v>
      </c>
      <c r="I89" t="s">
        <v>23</v>
      </c>
      <c r="J89" t="n">
        <v>4.0</v>
      </c>
      <c r="K89" t="n">
        <f>SUM(M89:INDEX(M89:XFD89,1,M3))</f>
        <v>0.0</v>
      </c>
      <c r="L89" s="28"/>
    </row>
    <row r="90">
      <c r="A90" t="s">
        <v>439</v>
      </c>
      <c r="B90" t="s">
        <v>440</v>
      </c>
      <c r="C90" t="s">
        <v>441</v>
      </c>
      <c r="D90" t="s">
        <v>442</v>
      </c>
      <c r="E90" t="s">
        <v>443</v>
      </c>
      <c r="F90" t="s">
        <v>21</v>
      </c>
      <c r="G90" t="s">
        <v>22</v>
      </c>
      <c r="H90" t="s">
        <v>23</v>
      </c>
      <c r="I90" t="s">
        <v>23</v>
      </c>
      <c r="J90" t="n">
        <v>1.0</v>
      </c>
      <c r="K90" t="n">
        <f>SUM(M90:INDEX(M90:XFD90,1,M3))</f>
        <v>0.0</v>
      </c>
      <c r="L90" s="28"/>
    </row>
    <row r="91">
      <c r="A91" t="s">
        <v>444</v>
      </c>
      <c r="B91" t="s">
        <v>445</v>
      </c>
      <c r="C91" t="s">
        <v>446</v>
      </c>
      <c r="D91" t="s">
        <v>447</v>
      </c>
      <c r="E91" t="s">
        <v>448</v>
      </c>
      <c r="F91" t="s">
        <v>21</v>
      </c>
      <c r="G91" t="s">
        <v>22</v>
      </c>
      <c r="H91" t="s">
        <v>23</v>
      </c>
      <c r="I91" t="s">
        <v>23</v>
      </c>
      <c r="J91" t="n">
        <v>1.0</v>
      </c>
      <c r="K91" t="n">
        <f>SUM(M91:INDEX(M91:XFD91,1,M3))</f>
        <v>0.0</v>
      </c>
      <c r="L91" s="28"/>
    </row>
    <row r="92">
      <c r="A92" t="s">
        <v>449</v>
      </c>
      <c r="B92" t="s">
        <v>450</v>
      </c>
      <c r="C92" t="s">
        <v>451</v>
      </c>
      <c r="D92" t="s">
        <v>452</v>
      </c>
      <c r="E92" t="s">
        <v>453</v>
      </c>
      <c r="F92" t="s">
        <v>21</v>
      </c>
      <c r="G92" t="s">
        <v>22</v>
      </c>
      <c r="H92" t="s">
        <v>23</v>
      </c>
      <c r="I92" t="s">
        <v>23</v>
      </c>
      <c r="J92" t="n">
        <v>1.0</v>
      </c>
      <c r="K92" t="n">
        <f>SUM(M92:INDEX(M92:XFD92,1,M3))</f>
        <v>0.0</v>
      </c>
      <c r="L92" s="28"/>
    </row>
    <row r="93">
      <c r="A93" t="s">
        <v>454</v>
      </c>
      <c r="B93" t="s">
        <v>455</v>
      </c>
      <c r="C93" t="s">
        <v>456</v>
      </c>
      <c r="D93" t="s">
        <v>457</v>
      </c>
      <c r="E93" t="s">
        <v>458</v>
      </c>
      <c r="F93" t="s">
        <v>21</v>
      </c>
      <c r="G93" t="s">
        <v>22</v>
      </c>
      <c r="H93" t="s">
        <v>23</v>
      </c>
      <c r="I93" t="s">
        <v>23</v>
      </c>
      <c r="J93" t="n">
        <v>1.0</v>
      </c>
      <c r="K93" t="n">
        <f>SUM(M93:INDEX(M93:XFD93,1,M3))</f>
        <v>0.0</v>
      </c>
      <c r="L93" s="28"/>
    </row>
    <row r="94">
      <c r="A94" t="s">
        <v>459</v>
      </c>
      <c r="B94" t="s">
        <v>460</v>
      </c>
      <c r="C94" t="s">
        <v>461</v>
      </c>
      <c r="D94" t="s">
        <v>462</v>
      </c>
      <c r="E94" t="s">
        <v>463</v>
      </c>
      <c r="F94" t="s">
        <v>21</v>
      </c>
      <c r="G94" t="s">
        <v>22</v>
      </c>
      <c r="H94" t="s">
        <v>23</v>
      </c>
      <c r="I94" t="s">
        <v>23</v>
      </c>
      <c r="J94" t="n">
        <v>1.0</v>
      </c>
      <c r="K94" t="n">
        <f>SUM(M94:INDEX(M94:XFD94,1,M3))</f>
        <v>0.0</v>
      </c>
      <c r="L94" s="28"/>
    </row>
    <row r="95">
      <c r="A95" t="s">
        <v>464</v>
      </c>
      <c r="B95" t="s">
        <v>465</v>
      </c>
      <c r="C95" t="s">
        <v>466</v>
      </c>
      <c r="D95" t="s">
        <v>467</v>
      </c>
      <c r="E95" t="s">
        <v>468</v>
      </c>
      <c r="F95" t="s">
        <v>21</v>
      </c>
      <c r="G95" t="s">
        <v>22</v>
      </c>
      <c r="H95" t="s">
        <v>23</v>
      </c>
      <c r="I95" t="s">
        <v>23</v>
      </c>
      <c r="J95" t="n">
        <v>8.0</v>
      </c>
      <c r="K95" t="n">
        <f>SUM(M95:INDEX(M95:XFD95,1,M3))</f>
        <v>0.0</v>
      </c>
      <c r="L95" s="28"/>
    </row>
    <row r="96">
      <c r="A96" t="s">
        <v>469</v>
      </c>
      <c r="B96" t="s">
        <v>470</v>
      </c>
      <c r="C96" t="s">
        <v>471</v>
      </c>
      <c r="D96" t="s">
        <v>472</v>
      </c>
      <c r="E96" t="s">
        <v>473</v>
      </c>
      <c r="F96" t="s">
        <v>21</v>
      </c>
      <c r="G96" t="s">
        <v>22</v>
      </c>
      <c r="H96" t="s">
        <v>23</v>
      </c>
      <c r="I96" t="s">
        <v>23</v>
      </c>
      <c r="J96" t="n">
        <v>10.0</v>
      </c>
      <c r="K96" t="n">
        <f>SUM(M96:INDEX(M96:XFD96,1,M3))</f>
        <v>0.0</v>
      </c>
      <c r="L96" s="28"/>
    </row>
    <row r="97">
      <c r="A97" t="s">
        <v>474</v>
      </c>
      <c r="B97" t="s">
        <v>475</v>
      </c>
      <c r="C97" t="s">
        <v>476</v>
      </c>
      <c r="D97" t="s">
        <v>477</v>
      </c>
      <c r="E97" t="s">
        <v>478</v>
      </c>
      <c r="F97" t="s">
        <v>21</v>
      </c>
      <c r="G97" t="s">
        <v>22</v>
      </c>
      <c r="H97" t="s">
        <v>23</v>
      </c>
      <c r="I97" t="s">
        <v>23</v>
      </c>
      <c r="J97" t="n">
        <v>8.0</v>
      </c>
      <c r="K97" t="n">
        <f>SUM(M97:INDEX(M97:XFD97,1,M3))</f>
        <v>0.0</v>
      </c>
      <c r="L97" s="28"/>
    </row>
    <row r="98">
      <c r="A98" t="s">
        <v>479</v>
      </c>
      <c r="B98" t="s">
        <v>480</v>
      </c>
      <c r="C98" t="s">
        <v>481</v>
      </c>
      <c r="D98" t="s">
        <v>482</v>
      </c>
      <c r="E98" t="s">
        <v>483</v>
      </c>
      <c r="F98" t="s">
        <v>21</v>
      </c>
      <c r="G98" t="s">
        <v>22</v>
      </c>
      <c r="H98" t="s">
        <v>23</v>
      </c>
      <c r="I98" t="s">
        <v>23</v>
      </c>
      <c r="J98" t="n">
        <v>1.0</v>
      </c>
      <c r="K98" t="n">
        <f>SUM(M98:INDEX(M98:XFD98,1,M3))</f>
        <v>0.0</v>
      </c>
      <c r="L98" s="28"/>
    </row>
    <row r="99">
      <c r="A99" t="s">
        <v>484</v>
      </c>
      <c r="B99" t="s">
        <v>485</v>
      </c>
      <c r="C99" t="s">
        <v>486</v>
      </c>
      <c r="D99" t="s">
        <v>487</v>
      </c>
      <c r="E99" t="s">
        <v>488</v>
      </c>
      <c r="F99" t="s">
        <v>21</v>
      </c>
      <c r="G99" t="s">
        <v>22</v>
      </c>
      <c r="H99" t="s">
        <v>23</v>
      </c>
      <c r="I99" t="s">
        <v>23</v>
      </c>
      <c r="J99" t="n">
        <v>6.0</v>
      </c>
      <c r="K99" t="n">
        <f>SUM(M99:INDEX(M99:XFD99,1,M3))</f>
        <v>0.0</v>
      </c>
      <c r="L99" s="28"/>
    </row>
    <row r="100">
      <c r="A100" t="s">
        <v>489</v>
      </c>
      <c r="B100" t="s">
        <v>490</v>
      </c>
      <c r="C100" t="s">
        <v>491</v>
      </c>
      <c r="D100" t="s">
        <v>492</v>
      </c>
      <c r="E100" t="s">
        <v>493</v>
      </c>
      <c r="F100" t="s">
        <v>21</v>
      </c>
      <c r="G100" t="s">
        <v>22</v>
      </c>
      <c r="H100" t="s">
        <v>23</v>
      </c>
      <c r="I100" t="s">
        <v>23</v>
      </c>
      <c r="J100" t="n">
        <v>3.0</v>
      </c>
      <c r="K100" t="n">
        <f>SUM(M100:INDEX(M100:XFD100,1,M3))</f>
        <v>0.0</v>
      </c>
      <c r="L100" s="28"/>
    </row>
    <row r="101">
      <c r="A101" t="s">
        <v>494</v>
      </c>
      <c r="B101" t="s">
        <v>495</v>
      </c>
      <c r="C101" t="s">
        <v>496</v>
      </c>
      <c r="D101" t="s">
        <v>497</v>
      </c>
      <c r="E101" t="s">
        <v>498</v>
      </c>
      <c r="F101" t="s">
        <v>21</v>
      </c>
      <c r="G101" t="s">
        <v>22</v>
      </c>
      <c r="H101" t="s">
        <v>23</v>
      </c>
      <c r="I101" t="s">
        <v>23</v>
      </c>
      <c r="J101" t="n">
        <v>1.0</v>
      </c>
      <c r="K101" t="n">
        <f>SUM(M101:INDEX(M101:XFD101,1,M3))</f>
        <v>0.0</v>
      </c>
      <c r="L101" s="28"/>
    </row>
    <row r="102">
      <c r="A102" t="s">
        <v>499</v>
      </c>
      <c r="B102" t="s">
        <v>500</v>
      </c>
      <c r="C102" t="s">
        <v>501</v>
      </c>
      <c r="D102" t="s">
        <v>502</v>
      </c>
      <c r="E102" t="s">
        <v>503</v>
      </c>
      <c r="F102" t="s">
        <v>21</v>
      </c>
      <c r="G102" t="s">
        <v>22</v>
      </c>
      <c r="H102" t="s">
        <v>23</v>
      </c>
      <c r="I102" t="s">
        <v>23</v>
      </c>
      <c r="J102" t="n">
        <v>2.0</v>
      </c>
      <c r="K102" t="n">
        <f>SUM(M102:INDEX(M102:XFD102,1,M3))</f>
        <v>0.0</v>
      </c>
      <c r="L102" s="28"/>
    </row>
    <row r="103">
      <c r="A103" t="s">
        <v>504</v>
      </c>
      <c r="B103" t="s">
        <v>505</v>
      </c>
      <c r="C103" t="s">
        <v>506</v>
      </c>
      <c r="D103" t="s">
        <v>507</v>
      </c>
      <c r="E103" t="s">
        <v>508</v>
      </c>
      <c r="F103" t="s">
        <v>21</v>
      </c>
      <c r="G103" t="s">
        <v>22</v>
      </c>
      <c r="H103" t="s">
        <v>23</v>
      </c>
      <c r="I103" t="s">
        <v>23</v>
      </c>
      <c r="J103" t="n">
        <v>10.0</v>
      </c>
      <c r="K103" t="n">
        <f>SUM(M103:INDEX(M103:XFD103,1,M3))</f>
        <v>0.0</v>
      </c>
      <c r="L103" s="28"/>
    </row>
    <row r="104">
      <c r="A104" t="s">
        <v>509</v>
      </c>
      <c r="B104" t="s">
        <v>510</v>
      </c>
      <c r="C104" t="s">
        <v>511</v>
      </c>
      <c r="D104" t="s">
        <v>512</v>
      </c>
      <c r="E104" t="s">
        <v>513</v>
      </c>
      <c r="F104" t="s">
        <v>21</v>
      </c>
      <c r="G104" t="s">
        <v>22</v>
      </c>
      <c r="H104" t="s">
        <v>23</v>
      </c>
      <c r="I104" t="s">
        <v>23</v>
      </c>
      <c r="J104" t="n">
        <v>10.0</v>
      </c>
      <c r="K104" t="n">
        <f>SUM(M104:INDEX(M104:XFD104,1,M3))</f>
        <v>0.0</v>
      </c>
      <c r="L104" s="28"/>
    </row>
    <row r="105">
      <c r="A105" t="s">
        <v>514</v>
      </c>
      <c r="B105" t="s">
        <v>515</v>
      </c>
      <c r="C105" t="s">
        <v>516</v>
      </c>
      <c r="D105" t="s">
        <v>517</v>
      </c>
      <c r="E105" t="s">
        <v>518</v>
      </c>
      <c r="F105" t="s">
        <v>21</v>
      </c>
      <c r="G105" t="s">
        <v>22</v>
      </c>
      <c r="H105" t="s">
        <v>23</v>
      </c>
      <c r="I105" t="s">
        <v>23</v>
      </c>
      <c r="J105" t="n">
        <v>9.0</v>
      </c>
      <c r="K105" t="n">
        <f>SUM(M105:INDEX(M105:XFD105,1,M3))</f>
        <v>0.0</v>
      </c>
      <c r="L105" s="28"/>
    </row>
    <row r="106">
      <c r="A106" t="s">
        <v>519</v>
      </c>
      <c r="B106" t="s">
        <v>520</v>
      </c>
      <c r="C106" t="s">
        <v>521</v>
      </c>
      <c r="D106" t="s">
        <v>522</v>
      </c>
      <c r="E106" t="s">
        <v>523</v>
      </c>
      <c r="F106" t="s">
        <v>21</v>
      </c>
      <c r="G106" t="s">
        <v>22</v>
      </c>
      <c r="H106" t="s">
        <v>23</v>
      </c>
      <c r="I106" t="s">
        <v>23</v>
      </c>
      <c r="J106" t="n">
        <v>1.0</v>
      </c>
      <c r="K106" t="n">
        <f>SUM(M106:INDEX(M106:XFD106,1,M3))</f>
        <v>0.0</v>
      </c>
      <c r="L106" s="28"/>
    </row>
    <row r="107">
      <c r="A107" t="s">
        <v>524</v>
      </c>
      <c r="B107" t="s">
        <v>525</v>
      </c>
      <c r="C107" t="s">
        <v>526</v>
      </c>
      <c r="D107" t="s">
        <v>527</v>
      </c>
      <c r="E107" t="s">
        <v>528</v>
      </c>
      <c r="F107" t="s">
        <v>21</v>
      </c>
      <c r="G107" t="s">
        <v>22</v>
      </c>
      <c r="H107" t="s">
        <v>23</v>
      </c>
      <c r="I107" t="s">
        <v>23</v>
      </c>
      <c r="J107" t="n">
        <v>8.0</v>
      </c>
      <c r="K107" t="n">
        <f>SUM(M107:INDEX(M107:XFD107,1,M3))</f>
        <v>0.0</v>
      </c>
      <c r="L107" s="28"/>
    </row>
    <row r="108">
      <c r="A108" t="s">
        <v>529</v>
      </c>
      <c r="B108" t="s">
        <v>530</v>
      </c>
      <c r="C108" t="s">
        <v>531</v>
      </c>
      <c r="D108" t="s">
        <v>532</v>
      </c>
      <c r="E108" t="s">
        <v>533</v>
      </c>
      <c r="F108" t="s">
        <v>21</v>
      </c>
      <c r="G108" t="s">
        <v>22</v>
      </c>
      <c r="H108" t="s">
        <v>23</v>
      </c>
      <c r="I108" t="s">
        <v>23</v>
      </c>
      <c r="J108" t="n">
        <v>6.0</v>
      </c>
      <c r="K108" t="n">
        <f>SUM(M108:INDEX(M108:XFD108,1,M3))</f>
        <v>0.0</v>
      </c>
      <c r="L108" s="28"/>
    </row>
    <row r="109">
      <c r="A109" t="s">
        <v>534</v>
      </c>
      <c r="B109" t="s">
        <v>535</v>
      </c>
      <c r="C109" t="s">
        <v>536</v>
      </c>
      <c r="D109" t="s">
        <v>537</v>
      </c>
      <c r="E109" t="s">
        <v>538</v>
      </c>
      <c r="F109" t="s">
        <v>21</v>
      </c>
      <c r="G109" t="s">
        <v>22</v>
      </c>
      <c r="H109" t="s">
        <v>23</v>
      </c>
      <c r="I109" t="s">
        <v>23</v>
      </c>
      <c r="J109" t="n">
        <v>15.0</v>
      </c>
      <c r="K109" t="n">
        <f>SUM(M109:INDEX(M109:XFD109,1,M3))</f>
        <v>0.0</v>
      </c>
      <c r="L109" s="28"/>
    </row>
    <row r="110">
      <c r="A110" t="s">
        <v>539</v>
      </c>
      <c r="B110" t="s">
        <v>540</v>
      </c>
      <c r="C110" t="s">
        <v>541</v>
      </c>
      <c r="D110" t="s">
        <v>542</v>
      </c>
      <c r="E110" t="s">
        <v>543</v>
      </c>
      <c r="F110" t="s">
        <v>21</v>
      </c>
      <c r="G110" t="s">
        <v>22</v>
      </c>
      <c r="H110" t="s">
        <v>23</v>
      </c>
      <c r="I110" t="s">
        <v>23</v>
      </c>
      <c r="J110" t="n">
        <v>10.0</v>
      </c>
      <c r="K110" t="n">
        <f>SUM(M110:INDEX(M110:XFD110,1,M3))</f>
        <v>0.0</v>
      </c>
      <c r="L110" s="28"/>
    </row>
    <row r="111">
      <c r="A111" t="s">
        <v>544</v>
      </c>
      <c r="B111" t="s">
        <v>545</v>
      </c>
      <c r="C111" t="s">
        <v>546</v>
      </c>
      <c r="D111" t="s">
        <v>547</v>
      </c>
      <c r="E111" t="s">
        <v>548</v>
      </c>
      <c r="F111" t="s">
        <v>21</v>
      </c>
      <c r="G111" t="s">
        <v>22</v>
      </c>
      <c r="H111" t="s">
        <v>23</v>
      </c>
      <c r="I111" t="s">
        <v>23</v>
      </c>
      <c r="J111" t="n">
        <v>9.0</v>
      </c>
      <c r="K111" t="n">
        <f>SUM(M111:INDEX(M111:XFD111,1,M3))</f>
        <v>0.0</v>
      </c>
      <c r="L111" s="28"/>
    </row>
    <row r="112">
      <c r="A112" t="s">
        <v>549</v>
      </c>
      <c r="B112" t="s">
        <v>550</v>
      </c>
      <c r="C112" t="s">
        <v>551</v>
      </c>
      <c r="D112" t="s">
        <v>552</v>
      </c>
      <c r="E112" t="s">
        <v>553</v>
      </c>
      <c r="F112" t="s">
        <v>21</v>
      </c>
      <c r="G112" t="s">
        <v>22</v>
      </c>
      <c r="H112" t="s">
        <v>23</v>
      </c>
      <c r="I112" t="s">
        <v>23</v>
      </c>
      <c r="J112" t="n">
        <v>8.0</v>
      </c>
      <c r="K112" t="n">
        <f>SUM(M112:INDEX(M112:XFD112,1,M3))</f>
        <v>0.0</v>
      </c>
      <c r="L112" s="28"/>
    </row>
    <row r="113">
      <c r="A113" t="s">
        <v>554</v>
      </c>
      <c r="B113" t="s">
        <v>555</v>
      </c>
      <c r="C113" t="s">
        <v>556</v>
      </c>
      <c r="D113" t="s">
        <v>557</v>
      </c>
      <c r="E113" t="s">
        <v>558</v>
      </c>
      <c r="F113" t="s">
        <v>21</v>
      </c>
      <c r="G113" t="s">
        <v>22</v>
      </c>
      <c r="H113" t="s">
        <v>23</v>
      </c>
      <c r="I113" t="s">
        <v>23</v>
      </c>
      <c r="J113" t="n">
        <v>1.0</v>
      </c>
      <c r="K113" t="n">
        <f>SUM(M113:INDEX(M113:XFD113,1,M3))</f>
        <v>0.0</v>
      </c>
      <c r="L113" s="28"/>
    </row>
    <row r="114">
      <c r="A114" t="s">
        <v>559</v>
      </c>
      <c r="B114" t="s">
        <v>560</v>
      </c>
      <c r="C114" t="s">
        <v>561</v>
      </c>
      <c r="D114" t="s">
        <v>562</v>
      </c>
      <c r="E114" t="s">
        <v>563</v>
      </c>
      <c r="F114" t="s">
        <v>21</v>
      </c>
      <c r="G114" t="s">
        <v>22</v>
      </c>
      <c r="H114" t="s">
        <v>23</v>
      </c>
      <c r="I114" t="s">
        <v>23</v>
      </c>
      <c r="J114" t="n">
        <v>2.0</v>
      </c>
      <c r="K114" t="n">
        <f>SUM(M114:INDEX(M114:XFD114,1,M3))</f>
        <v>0.0</v>
      </c>
      <c r="L114" s="28"/>
    </row>
    <row r="115">
      <c r="A115" t="s">
        <v>564</v>
      </c>
      <c r="B115" t="s">
        <v>565</v>
      </c>
      <c r="C115" t="s">
        <v>566</v>
      </c>
      <c r="D115" t="s">
        <v>567</v>
      </c>
      <c r="E115" t="s">
        <v>568</v>
      </c>
      <c r="F115" t="s">
        <v>21</v>
      </c>
      <c r="G115" t="s">
        <v>22</v>
      </c>
      <c r="H115" t="s">
        <v>23</v>
      </c>
      <c r="I115" t="s">
        <v>23</v>
      </c>
      <c r="J115" t="n">
        <v>1.0</v>
      </c>
      <c r="K115" t="n">
        <f>SUM(M115:INDEX(M115:XFD115,1,M3))</f>
        <v>0.0</v>
      </c>
      <c r="L115" s="28"/>
    </row>
    <row r="116">
      <c r="A116" t="s">
        <v>569</v>
      </c>
      <c r="B116" t="s">
        <v>570</v>
      </c>
      <c r="C116" t="s">
        <v>571</v>
      </c>
      <c r="D116" t="s">
        <v>572</v>
      </c>
      <c r="E116" t="s">
        <v>573</v>
      </c>
      <c r="F116" t="s">
        <v>21</v>
      </c>
      <c r="G116" t="s">
        <v>22</v>
      </c>
      <c r="H116" t="s">
        <v>23</v>
      </c>
      <c r="I116" t="s">
        <v>23</v>
      </c>
      <c r="J116" t="n">
        <v>1.0</v>
      </c>
      <c r="K116" t="n">
        <f>SUM(M116:INDEX(M116:XFD116,1,M3))</f>
        <v>0.0</v>
      </c>
      <c r="L116" s="28"/>
    </row>
    <row r="117">
      <c r="A117" t="s">
        <v>574</v>
      </c>
      <c r="B117" t="s">
        <v>575</v>
      </c>
      <c r="C117" t="s">
        <v>576</v>
      </c>
      <c r="D117" t="s">
        <v>577</v>
      </c>
      <c r="E117" t="s">
        <v>578</v>
      </c>
      <c r="F117" t="s">
        <v>21</v>
      </c>
      <c r="G117" t="s">
        <v>22</v>
      </c>
      <c r="H117" t="s">
        <v>23</v>
      </c>
      <c r="I117" t="s">
        <v>23</v>
      </c>
      <c r="J117" t="n">
        <v>5.0</v>
      </c>
      <c r="K117" t="n">
        <f>SUM(M117:INDEX(M117:XFD117,1,M3))</f>
        <v>0.0</v>
      </c>
      <c r="L117" s="28"/>
    </row>
    <row r="118">
      <c r="A118" t="s">
        <v>579</v>
      </c>
      <c r="B118" t="s">
        <v>580</v>
      </c>
      <c r="C118" t="s">
        <v>581</v>
      </c>
      <c r="D118" t="s">
        <v>582</v>
      </c>
      <c r="E118" t="s">
        <v>583</v>
      </c>
      <c r="F118" t="s">
        <v>21</v>
      </c>
      <c r="G118" t="s">
        <v>22</v>
      </c>
      <c r="H118" t="s">
        <v>23</v>
      </c>
      <c r="I118" t="s">
        <v>23</v>
      </c>
      <c r="J118" t="n">
        <v>3.0</v>
      </c>
      <c r="K118" t="n">
        <f>SUM(M118:INDEX(M118:XFD118,1,M3))</f>
        <v>0.0</v>
      </c>
      <c r="L118" s="28"/>
    </row>
    <row r="119">
      <c r="A119" t="s">
        <v>584</v>
      </c>
      <c r="B119" t="s">
        <v>585</v>
      </c>
      <c r="C119" t="s">
        <v>586</v>
      </c>
      <c r="D119" t="s">
        <v>587</v>
      </c>
      <c r="E119" t="s">
        <v>588</v>
      </c>
      <c r="F119" t="s">
        <v>21</v>
      </c>
      <c r="G119" t="s">
        <v>22</v>
      </c>
      <c r="H119" t="s">
        <v>23</v>
      </c>
      <c r="I119" t="s">
        <v>23</v>
      </c>
      <c r="J119" t="n">
        <v>5.0</v>
      </c>
      <c r="K119" t="n">
        <f>SUM(M119:INDEX(M119:XFD119,1,M3))</f>
        <v>0.0</v>
      </c>
      <c r="L119" s="28"/>
    </row>
    <row r="120">
      <c r="A120" t="s">
        <v>589</v>
      </c>
      <c r="B120" t="s">
        <v>590</v>
      </c>
      <c r="C120" t="s">
        <v>591</v>
      </c>
      <c r="D120" t="s">
        <v>592</v>
      </c>
      <c r="E120" t="s">
        <v>593</v>
      </c>
      <c r="F120" t="s">
        <v>21</v>
      </c>
      <c r="G120" t="s">
        <v>22</v>
      </c>
      <c r="H120" t="s">
        <v>23</v>
      </c>
      <c r="I120" t="s">
        <v>23</v>
      </c>
      <c r="J120" t="n">
        <v>4.0</v>
      </c>
      <c r="K120" t="n">
        <f>SUM(M120:INDEX(M120:XFD120,1,M3))</f>
        <v>0.0</v>
      </c>
      <c r="L120" s="28"/>
    </row>
    <row r="121">
      <c r="A121" t="s">
        <v>594</v>
      </c>
      <c r="B121" t="s">
        <v>595</v>
      </c>
      <c r="C121" t="s">
        <v>596</v>
      </c>
      <c r="D121" t="s">
        <v>597</v>
      </c>
      <c r="E121" t="s">
        <v>598</v>
      </c>
      <c r="F121" t="s">
        <v>21</v>
      </c>
      <c r="G121" t="s">
        <v>22</v>
      </c>
      <c r="H121" t="s">
        <v>23</v>
      </c>
      <c r="I121" t="s">
        <v>23</v>
      </c>
      <c r="J121" t="n">
        <v>1.0</v>
      </c>
      <c r="K121" t="n">
        <f>SUM(M121:INDEX(M121:XFD121,1,M3))</f>
        <v>0.0</v>
      </c>
      <c r="L121" s="28"/>
    </row>
    <row r="122">
      <c r="A122" t="s">
        <v>599</v>
      </c>
      <c r="B122" t="s">
        <v>600</v>
      </c>
      <c r="C122" t="s">
        <v>601</v>
      </c>
      <c r="D122" t="s">
        <v>602</v>
      </c>
      <c r="E122" t="s">
        <v>603</v>
      </c>
      <c r="F122" t="s">
        <v>21</v>
      </c>
      <c r="G122" t="s">
        <v>22</v>
      </c>
      <c r="H122" t="s">
        <v>23</v>
      </c>
      <c r="I122" t="s">
        <v>23</v>
      </c>
      <c r="J122" t="n">
        <v>8.0</v>
      </c>
      <c r="K122" t="n">
        <f>SUM(M122:INDEX(M122:XFD122,1,M3))</f>
        <v>0.0</v>
      </c>
      <c r="L122" s="28"/>
    </row>
    <row r="123">
      <c r="A123" t="s">
        <v>604</v>
      </c>
      <c r="B123" t="s">
        <v>605</v>
      </c>
      <c r="C123" t="s">
        <v>606</v>
      </c>
      <c r="D123" t="s">
        <v>607</v>
      </c>
      <c r="E123" t="s">
        <v>608</v>
      </c>
      <c r="F123" t="s">
        <v>21</v>
      </c>
      <c r="G123" t="s">
        <v>22</v>
      </c>
      <c r="H123" t="s">
        <v>23</v>
      </c>
      <c r="I123" t="s">
        <v>23</v>
      </c>
      <c r="J123" t="n">
        <v>8.0</v>
      </c>
      <c r="K123" t="n">
        <f>SUM(M123:INDEX(M123:XFD123,1,M3))</f>
        <v>0.0</v>
      </c>
      <c r="L123" s="28"/>
    </row>
    <row r="124">
      <c r="A124" t="s">
        <v>609</v>
      </c>
      <c r="B124" t="s">
        <v>610</v>
      </c>
      <c r="C124" t="s">
        <v>611</v>
      </c>
      <c r="D124" t="s">
        <v>612</v>
      </c>
      <c r="E124" t="s">
        <v>613</v>
      </c>
      <c r="F124" t="s">
        <v>21</v>
      </c>
      <c r="G124" t="s">
        <v>22</v>
      </c>
      <c r="H124" t="s">
        <v>23</v>
      </c>
      <c r="I124" t="s">
        <v>23</v>
      </c>
      <c r="J124" t="n">
        <v>9.0</v>
      </c>
      <c r="K124" t="n">
        <f>SUM(M124:INDEX(M124:XFD124,1,M3))</f>
        <v>0.0</v>
      </c>
      <c r="L124" s="28"/>
    </row>
    <row r="125">
      <c r="A125" t="s">
        <v>614</v>
      </c>
      <c r="B125" t="s">
        <v>615</v>
      </c>
      <c r="C125" t="s">
        <v>616</v>
      </c>
      <c r="D125" t="s">
        <v>617</v>
      </c>
      <c r="E125" t="s">
        <v>618</v>
      </c>
      <c r="F125" t="s">
        <v>21</v>
      </c>
      <c r="G125" t="s">
        <v>22</v>
      </c>
      <c r="H125" t="s">
        <v>23</v>
      </c>
      <c r="I125" t="s">
        <v>23</v>
      </c>
      <c r="J125" t="n">
        <v>1.0</v>
      </c>
      <c r="K125" t="n">
        <f>SUM(M125:INDEX(M125:XFD125,1,M3))</f>
        <v>0.0</v>
      </c>
      <c r="L125" s="28"/>
    </row>
    <row r="126">
      <c r="A126" t="s">
        <v>619</v>
      </c>
      <c r="B126" t="s">
        <v>620</v>
      </c>
      <c r="C126" t="s">
        <v>621</v>
      </c>
      <c r="D126" t="s">
        <v>622</v>
      </c>
      <c r="E126" t="s">
        <v>623</v>
      </c>
      <c r="F126" t="s">
        <v>21</v>
      </c>
      <c r="G126" t="s">
        <v>22</v>
      </c>
      <c r="H126" t="s">
        <v>23</v>
      </c>
      <c r="I126" t="s">
        <v>23</v>
      </c>
      <c r="J126" t="n">
        <v>8.0</v>
      </c>
      <c r="K126" t="n">
        <f>SUM(M126:INDEX(M126:XFD126,1,M3))</f>
        <v>0.0</v>
      </c>
      <c r="L126" s="28"/>
    </row>
    <row r="127">
      <c r="A127" t="s">
        <v>624</v>
      </c>
      <c r="B127" t="s">
        <v>625</v>
      </c>
      <c r="C127" t="s">
        <v>626</v>
      </c>
      <c r="D127" t="s">
        <v>627</v>
      </c>
      <c r="E127" t="s">
        <v>628</v>
      </c>
      <c r="F127" t="s">
        <v>21</v>
      </c>
      <c r="G127" t="s">
        <v>22</v>
      </c>
      <c r="H127" t="s">
        <v>23</v>
      </c>
      <c r="I127" t="s">
        <v>23</v>
      </c>
      <c r="J127" t="n">
        <v>6.0</v>
      </c>
      <c r="K127" t="n">
        <f>SUM(M127:INDEX(M127:XFD127,1,M3))</f>
        <v>0.0</v>
      </c>
      <c r="L127" s="28"/>
    </row>
    <row r="128">
      <c r="A128" t="s">
        <v>629</v>
      </c>
      <c r="B128" t="s">
        <v>630</v>
      </c>
      <c r="C128" t="s">
        <v>631</v>
      </c>
      <c r="D128" t="s">
        <v>632</v>
      </c>
      <c r="E128" t="s">
        <v>633</v>
      </c>
      <c r="F128" t="s">
        <v>21</v>
      </c>
      <c r="G128" t="s">
        <v>22</v>
      </c>
      <c r="H128" t="s">
        <v>23</v>
      </c>
      <c r="I128" t="s">
        <v>23</v>
      </c>
      <c r="J128" t="n">
        <v>3.0</v>
      </c>
      <c r="K128" t="n">
        <f>SUM(M128:INDEX(M128:XFD128,1,M3))</f>
        <v>0.0</v>
      </c>
      <c r="L128" s="28"/>
    </row>
    <row r="129">
      <c r="A129" t="s">
        <v>634</v>
      </c>
      <c r="B129" t="s">
        <v>635</v>
      </c>
      <c r="C129" t="s">
        <v>636</v>
      </c>
      <c r="D129" t="s">
        <v>637</v>
      </c>
      <c r="E129" t="s">
        <v>638</v>
      </c>
      <c r="F129" t="s">
        <v>21</v>
      </c>
      <c r="G129" t="s">
        <v>22</v>
      </c>
      <c r="H129" t="s">
        <v>23</v>
      </c>
      <c r="I129" t="s">
        <v>23</v>
      </c>
      <c r="J129" t="n">
        <v>1.0</v>
      </c>
      <c r="K129" t="n">
        <f>SUM(M129:INDEX(M129:XFD129,1,M3))</f>
        <v>0.0</v>
      </c>
      <c r="L129" s="28"/>
    </row>
    <row r="130">
      <c r="A130" t="s">
        <v>639</v>
      </c>
      <c r="B130" t="s">
        <v>640</v>
      </c>
      <c r="C130" t="s">
        <v>641</v>
      </c>
      <c r="D130" t="s">
        <v>642</v>
      </c>
      <c r="E130" t="s">
        <v>643</v>
      </c>
      <c r="F130" t="s">
        <v>21</v>
      </c>
      <c r="G130" t="s">
        <v>22</v>
      </c>
      <c r="H130" t="s">
        <v>23</v>
      </c>
      <c r="I130" t="s">
        <v>23</v>
      </c>
      <c r="J130" t="n">
        <v>10.0</v>
      </c>
      <c r="K130" t="n">
        <f>SUM(M130:INDEX(M130:XFD130,1,M3))</f>
        <v>0.0</v>
      </c>
      <c r="L130" s="28"/>
    </row>
    <row r="131">
      <c r="A131" t="s">
        <v>644</v>
      </c>
      <c r="B131" t="s">
        <v>645</v>
      </c>
      <c r="C131" t="s">
        <v>646</v>
      </c>
      <c r="D131" t="s">
        <v>647</v>
      </c>
      <c r="E131" t="s">
        <v>648</v>
      </c>
      <c r="F131" t="s">
        <v>21</v>
      </c>
      <c r="G131" t="s">
        <v>22</v>
      </c>
      <c r="H131" t="s">
        <v>23</v>
      </c>
      <c r="I131" t="s">
        <v>23</v>
      </c>
      <c r="J131" t="n">
        <v>4.0</v>
      </c>
      <c r="K131" t="n">
        <f>SUM(M131:INDEX(M131:XFD131,1,M3))</f>
        <v>0.0</v>
      </c>
      <c r="L131" s="28"/>
    </row>
    <row r="132">
      <c r="A132" t="s">
        <v>649</v>
      </c>
      <c r="B132" t="s">
        <v>650</v>
      </c>
      <c r="C132" t="s">
        <v>651</v>
      </c>
      <c r="D132" t="s">
        <v>652</v>
      </c>
      <c r="E132" t="s">
        <v>653</v>
      </c>
      <c r="F132" t="s">
        <v>21</v>
      </c>
      <c r="G132" t="s">
        <v>22</v>
      </c>
      <c r="H132" t="s">
        <v>23</v>
      </c>
      <c r="I132" t="s">
        <v>23</v>
      </c>
      <c r="J132" t="n">
        <v>3.0</v>
      </c>
      <c r="K132" t="n">
        <f>SUM(M132:INDEX(M132:XFD132,1,M3))</f>
        <v>0.0</v>
      </c>
      <c r="L132" s="28"/>
    </row>
    <row r="133">
      <c r="A133" t="s">
        <v>654</v>
      </c>
      <c r="B133" t="s">
        <v>655</v>
      </c>
      <c r="C133" t="s">
        <v>656</v>
      </c>
      <c r="D133" t="s">
        <v>657</v>
      </c>
      <c r="E133" t="s">
        <v>658</v>
      </c>
      <c r="F133" t="s">
        <v>21</v>
      </c>
      <c r="G133" t="s">
        <v>22</v>
      </c>
      <c r="H133" t="s">
        <v>23</v>
      </c>
      <c r="I133" t="s">
        <v>23</v>
      </c>
      <c r="J133" t="n">
        <v>4.0</v>
      </c>
      <c r="K133" t="n">
        <f>SUM(M133:INDEX(M133:XFD133,1,M3))</f>
        <v>0.0</v>
      </c>
      <c r="L133" s="28"/>
    </row>
    <row r="134">
      <c r="A134" t="s">
        <v>659</v>
      </c>
      <c r="B134" t="s">
        <v>660</v>
      </c>
      <c r="C134" t="s">
        <v>661</v>
      </c>
      <c r="D134" t="s">
        <v>662</v>
      </c>
      <c r="E134" t="s">
        <v>663</v>
      </c>
      <c r="F134" t="s">
        <v>21</v>
      </c>
      <c r="G134" t="s">
        <v>22</v>
      </c>
      <c r="H134" t="s">
        <v>23</v>
      </c>
      <c r="I134" t="s">
        <v>23</v>
      </c>
      <c r="J134" t="n">
        <v>2.0</v>
      </c>
      <c r="K134" t="n">
        <f>SUM(M134:INDEX(M134:XFD134,1,M3))</f>
        <v>0.0</v>
      </c>
      <c r="L134" s="28"/>
    </row>
    <row r="135">
      <c r="A135" t="s">
        <v>664</v>
      </c>
      <c r="B135" t="s">
        <v>665</v>
      </c>
      <c r="C135" t="s">
        <v>666</v>
      </c>
      <c r="D135" t="s">
        <v>667</v>
      </c>
      <c r="E135" t="s">
        <v>668</v>
      </c>
      <c r="F135" t="s">
        <v>21</v>
      </c>
      <c r="G135" t="s">
        <v>22</v>
      </c>
      <c r="H135" t="s">
        <v>23</v>
      </c>
      <c r="I135" t="s">
        <v>23</v>
      </c>
      <c r="J135" t="n">
        <v>2.0</v>
      </c>
      <c r="K135" t="n">
        <f>SUM(M135:INDEX(M135:XFD135,1,M3))</f>
        <v>0.0</v>
      </c>
      <c r="L135" s="28"/>
    </row>
    <row r="136">
      <c r="A136" t="s">
        <v>669</v>
      </c>
      <c r="B136" t="s">
        <v>670</v>
      </c>
      <c r="C136" t="s">
        <v>671</v>
      </c>
      <c r="D136" t="s">
        <v>672</v>
      </c>
      <c r="E136" t="s">
        <v>673</v>
      </c>
      <c r="F136" t="s">
        <v>21</v>
      </c>
      <c r="G136" t="s">
        <v>22</v>
      </c>
      <c r="H136" t="s">
        <v>23</v>
      </c>
      <c r="I136" t="s">
        <v>23</v>
      </c>
      <c r="J136" t="n">
        <v>1.0</v>
      </c>
      <c r="K136" t="n">
        <f>SUM(M136:INDEX(M136:XFD136,1,M3))</f>
        <v>0.0</v>
      </c>
      <c r="L136" s="28"/>
    </row>
    <row r="137">
      <c r="A137" t="s">
        <v>674</v>
      </c>
      <c r="B137" t="s">
        <v>675</v>
      </c>
      <c r="C137" t="s">
        <v>676</v>
      </c>
      <c r="D137" t="s">
        <v>677</v>
      </c>
      <c r="E137" t="s">
        <v>678</v>
      </c>
      <c r="F137" t="s">
        <v>21</v>
      </c>
      <c r="G137" t="s">
        <v>22</v>
      </c>
      <c r="H137" t="s">
        <v>23</v>
      </c>
      <c r="I137" t="s">
        <v>23</v>
      </c>
      <c r="J137" t="n">
        <v>5.0</v>
      </c>
      <c r="K137" t="n">
        <f>SUM(M137:INDEX(M137:XFD137,1,M3))</f>
        <v>0.0</v>
      </c>
      <c r="L137" s="28"/>
    </row>
    <row r="138">
      <c r="A138" t="s">
        <v>679</v>
      </c>
      <c r="B138" t="s">
        <v>680</v>
      </c>
      <c r="C138" t="s">
        <v>681</v>
      </c>
      <c r="D138" t="s">
        <v>682</v>
      </c>
      <c r="E138" t="s">
        <v>683</v>
      </c>
      <c r="F138" t="s">
        <v>21</v>
      </c>
      <c r="G138" t="s">
        <v>22</v>
      </c>
      <c r="H138" t="s">
        <v>23</v>
      </c>
      <c r="I138" t="s">
        <v>23</v>
      </c>
      <c r="J138" t="n">
        <v>10.0</v>
      </c>
      <c r="K138" t="n">
        <f>SUM(M138:INDEX(M138:XFD138,1,M3))</f>
        <v>0.0</v>
      </c>
      <c r="L138" s="28"/>
    </row>
    <row r="139">
      <c r="A139" t="s">
        <v>684</v>
      </c>
      <c r="B139" t="s">
        <v>685</v>
      </c>
      <c r="C139" t="s">
        <v>686</v>
      </c>
      <c r="D139" t="s">
        <v>687</v>
      </c>
      <c r="E139" t="s">
        <v>688</v>
      </c>
      <c r="F139" t="s">
        <v>21</v>
      </c>
      <c r="G139" t="s">
        <v>22</v>
      </c>
      <c r="H139" t="s">
        <v>23</v>
      </c>
      <c r="I139" t="s">
        <v>23</v>
      </c>
      <c r="J139" t="n">
        <v>9.0</v>
      </c>
      <c r="K139" t="n">
        <f>SUM(M139:INDEX(M139:XFD139,1,M3))</f>
        <v>0.0</v>
      </c>
      <c r="L139" s="28"/>
    </row>
    <row r="140">
      <c r="A140" t="s">
        <v>689</v>
      </c>
      <c r="B140" t="s">
        <v>690</v>
      </c>
      <c r="C140" t="s">
        <v>691</v>
      </c>
      <c r="D140" t="s">
        <v>692</v>
      </c>
      <c r="E140" t="s">
        <v>693</v>
      </c>
      <c r="F140" t="s">
        <v>21</v>
      </c>
      <c r="G140" t="s">
        <v>22</v>
      </c>
      <c r="H140" t="s">
        <v>23</v>
      </c>
      <c r="I140" t="s">
        <v>23</v>
      </c>
      <c r="J140" t="n">
        <v>1.0</v>
      </c>
      <c r="K140" t="n">
        <f>SUM(M140:INDEX(M140:XFD140,1,M3))</f>
        <v>0.0</v>
      </c>
      <c r="L140" s="28"/>
    </row>
    <row r="141">
      <c r="A141" t="s">
        <v>694</v>
      </c>
      <c r="B141" t="s">
        <v>695</v>
      </c>
      <c r="C141" t="s">
        <v>696</v>
      </c>
      <c r="D141" t="s">
        <v>697</v>
      </c>
      <c r="E141" t="s">
        <v>698</v>
      </c>
      <c r="F141" t="s">
        <v>21</v>
      </c>
      <c r="G141" t="s">
        <v>22</v>
      </c>
      <c r="H141" t="s">
        <v>23</v>
      </c>
      <c r="I141" t="s">
        <v>23</v>
      </c>
      <c r="J141" t="n">
        <v>1.0</v>
      </c>
      <c r="K141" t="n">
        <f>SUM(M141:INDEX(M141:XFD141,1,M3))</f>
        <v>0.0</v>
      </c>
      <c r="L141" s="28"/>
    </row>
    <row r="142">
      <c r="A142" t="s">
        <v>699</v>
      </c>
      <c r="B142" t="s">
        <v>700</v>
      </c>
      <c r="C142" t="s">
        <v>701</v>
      </c>
      <c r="D142" t="s">
        <v>702</v>
      </c>
      <c r="E142" t="s">
        <v>703</v>
      </c>
      <c r="F142" t="s">
        <v>21</v>
      </c>
      <c r="G142" t="s">
        <v>22</v>
      </c>
      <c r="H142" t="s">
        <v>23</v>
      </c>
      <c r="I142" t="s">
        <v>23</v>
      </c>
      <c r="J142" t="n">
        <v>3.0</v>
      </c>
      <c r="K142" t="n">
        <f>SUM(M142:INDEX(M142:XFD142,1,M3))</f>
        <v>0.0</v>
      </c>
      <c r="L142" s="28"/>
    </row>
    <row r="143">
      <c r="A143" t="s">
        <v>704</v>
      </c>
      <c r="B143" t="s">
        <v>705</v>
      </c>
      <c r="C143" t="s">
        <v>706</v>
      </c>
      <c r="D143" t="s">
        <v>707</v>
      </c>
      <c r="E143" t="s">
        <v>708</v>
      </c>
      <c r="F143" t="s">
        <v>21</v>
      </c>
      <c r="G143" t="s">
        <v>22</v>
      </c>
      <c r="H143" t="s">
        <v>23</v>
      </c>
      <c r="I143" t="s">
        <v>23</v>
      </c>
      <c r="J143" t="n">
        <v>3.0</v>
      </c>
      <c r="K143" t="n">
        <f>SUM(M143:INDEX(M143:XFD143,1,M3))</f>
        <v>0.0</v>
      </c>
      <c r="L143" s="28"/>
    </row>
    <row r="144">
      <c r="A144" t="s">
        <v>709</v>
      </c>
      <c r="B144" t="s">
        <v>710</v>
      </c>
      <c r="C144" t="s">
        <v>711</v>
      </c>
      <c r="D144" t="s">
        <v>712</v>
      </c>
      <c r="E144" t="s">
        <v>713</v>
      </c>
      <c r="F144" t="s">
        <v>21</v>
      </c>
      <c r="G144" t="s">
        <v>22</v>
      </c>
      <c r="H144" t="s">
        <v>23</v>
      </c>
      <c r="I144" t="s">
        <v>23</v>
      </c>
      <c r="J144" t="n">
        <v>1.0</v>
      </c>
      <c r="K144" t="n">
        <f>SUM(M144:INDEX(M144:XFD144,1,M3))</f>
        <v>0.0</v>
      </c>
      <c r="L144" s="28"/>
    </row>
    <row r="145">
      <c r="A145" t="s">
        <v>714</v>
      </c>
      <c r="B145" t="s">
        <v>715</v>
      </c>
      <c r="C145" t="s">
        <v>716</v>
      </c>
      <c r="D145" t="s">
        <v>717</v>
      </c>
      <c r="E145" t="s">
        <v>718</v>
      </c>
      <c r="F145" t="s">
        <v>21</v>
      </c>
      <c r="G145" t="s">
        <v>22</v>
      </c>
      <c r="H145" t="s">
        <v>23</v>
      </c>
      <c r="I145" t="s">
        <v>23</v>
      </c>
      <c r="J145" t="n">
        <v>4.0</v>
      </c>
      <c r="K145" t="n">
        <f>SUM(M145:INDEX(M145:XFD145,1,M3))</f>
        <v>0.0</v>
      </c>
      <c r="L145" s="28"/>
    </row>
    <row r="146">
      <c r="A146" t="s">
        <v>719</v>
      </c>
      <c r="B146" t="s">
        <v>720</v>
      </c>
      <c r="C146" t="s">
        <v>721</v>
      </c>
      <c r="D146" t="s">
        <v>722</v>
      </c>
      <c r="E146" t="s">
        <v>723</v>
      </c>
      <c r="F146" t="s">
        <v>21</v>
      </c>
      <c r="G146" t="s">
        <v>22</v>
      </c>
      <c r="H146" t="s">
        <v>23</v>
      </c>
      <c r="I146" t="s">
        <v>23</v>
      </c>
      <c r="J146" t="n">
        <v>8.0</v>
      </c>
      <c r="K146" t="n">
        <f>SUM(M146:INDEX(M146:XFD146,1,M3))</f>
        <v>0.0</v>
      </c>
      <c r="L146" s="28"/>
    </row>
    <row r="147">
      <c r="A147" t="s">
        <v>724</v>
      </c>
      <c r="B147" t="s">
        <v>725</v>
      </c>
      <c r="C147" t="s">
        <v>726</v>
      </c>
      <c r="D147" t="s">
        <v>727</v>
      </c>
      <c r="E147" t="s">
        <v>728</v>
      </c>
      <c r="F147" t="s">
        <v>21</v>
      </c>
      <c r="G147" t="s">
        <v>22</v>
      </c>
      <c r="H147" t="s">
        <v>23</v>
      </c>
      <c r="I147" t="s">
        <v>23</v>
      </c>
      <c r="J147" t="n">
        <v>8.0</v>
      </c>
      <c r="K147" t="n">
        <f>SUM(M147:INDEX(M147:XFD147,1,M3))</f>
        <v>0.0</v>
      </c>
      <c r="L147" s="28"/>
    </row>
    <row r="148">
      <c r="A148" t="s">
        <v>729</v>
      </c>
      <c r="B148" t="s">
        <v>730</v>
      </c>
      <c r="C148" t="s">
        <v>731</v>
      </c>
      <c r="D148" t="s">
        <v>732</v>
      </c>
      <c r="E148" t="s">
        <v>733</v>
      </c>
      <c r="F148" t="s">
        <v>21</v>
      </c>
      <c r="G148" t="s">
        <v>22</v>
      </c>
      <c r="H148" t="s">
        <v>23</v>
      </c>
      <c r="I148" t="s">
        <v>23</v>
      </c>
      <c r="J148" t="n">
        <v>8.0</v>
      </c>
      <c r="K148" t="n">
        <f>SUM(M148:INDEX(M148:XFD148,1,M3))</f>
        <v>0.0</v>
      </c>
      <c r="L148" s="28"/>
    </row>
    <row r="149">
      <c r="A149" t="s">
        <v>734</v>
      </c>
      <c r="B149" t="s">
        <v>735</v>
      </c>
      <c r="C149" t="s">
        <v>736</v>
      </c>
      <c r="D149" t="s">
        <v>737</v>
      </c>
      <c r="E149" t="s">
        <v>738</v>
      </c>
      <c r="F149" t="s">
        <v>21</v>
      </c>
      <c r="G149" t="s">
        <v>22</v>
      </c>
      <c r="H149" t="s">
        <v>23</v>
      </c>
      <c r="I149" t="s">
        <v>23</v>
      </c>
      <c r="J149" t="n">
        <v>3.0</v>
      </c>
      <c r="K149" t="n">
        <f>SUM(M149:INDEX(M149:XFD149,1,M3))</f>
        <v>0.0</v>
      </c>
      <c r="L149" s="28"/>
    </row>
    <row r="150">
      <c r="A150" t="s">
        <v>739</v>
      </c>
      <c r="B150" t="s">
        <v>740</v>
      </c>
      <c r="C150" t="s">
        <v>741</v>
      </c>
      <c r="D150" t="s">
        <v>742</v>
      </c>
      <c r="E150" t="s">
        <v>743</v>
      </c>
      <c r="F150" t="s">
        <v>21</v>
      </c>
      <c r="G150" t="s">
        <v>22</v>
      </c>
      <c r="H150" t="s">
        <v>23</v>
      </c>
      <c r="I150" t="s">
        <v>23</v>
      </c>
      <c r="J150" t="n">
        <v>12.0</v>
      </c>
      <c r="K150" t="n">
        <f>SUM(M150:INDEX(M150:XFD150,1,M3))</f>
        <v>0.0</v>
      </c>
      <c r="L150" s="28"/>
    </row>
    <row r="151">
      <c r="A151" t="s">
        <v>744</v>
      </c>
      <c r="B151" t="s">
        <v>745</v>
      </c>
      <c r="C151" t="s">
        <v>746</v>
      </c>
      <c r="D151" t="s">
        <v>747</v>
      </c>
      <c r="E151" t="s">
        <v>748</v>
      </c>
      <c r="F151" t="s">
        <v>21</v>
      </c>
      <c r="G151" t="s">
        <v>22</v>
      </c>
      <c r="H151" t="s">
        <v>23</v>
      </c>
      <c r="I151" t="s">
        <v>23</v>
      </c>
      <c r="J151" t="n">
        <v>1.0</v>
      </c>
      <c r="K151" t="n">
        <f>SUM(M151:INDEX(M151:XFD151,1,M3))</f>
        <v>0.0</v>
      </c>
      <c r="L151" s="28"/>
    </row>
    <row r="152">
      <c r="A152" t="s">
        <v>749</v>
      </c>
      <c r="B152" t="s">
        <v>750</v>
      </c>
      <c r="C152" t="s">
        <v>751</v>
      </c>
      <c r="D152" t="s">
        <v>752</v>
      </c>
      <c r="E152" t="s">
        <v>753</v>
      </c>
      <c r="F152" t="s">
        <v>21</v>
      </c>
      <c r="G152" t="s">
        <v>22</v>
      </c>
      <c r="H152" t="s">
        <v>23</v>
      </c>
      <c r="I152" t="s">
        <v>23</v>
      </c>
      <c r="J152" t="n">
        <v>5.0</v>
      </c>
      <c r="K152" t="n">
        <f>SUM(M152:INDEX(M152:XFD152,1,M3))</f>
        <v>0.0</v>
      </c>
      <c r="L152" s="28"/>
    </row>
    <row r="153">
      <c r="A153" t="s">
        <v>754</v>
      </c>
      <c r="B153" t="s">
        <v>755</v>
      </c>
      <c r="C153" t="s">
        <v>756</v>
      </c>
      <c r="D153" t="s">
        <v>757</v>
      </c>
      <c r="E153" t="s">
        <v>758</v>
      </c>
      <c r="F153" t="s">
        <v>21</v>
      </c>
      <c r="G153" t="s">
        <v>22</v>
      </c>
      <c r="H153" t="s">
        <v>23</v>
      </c>
      <c r="I153" t="s">
        <v>23</v>
      </c>
      <c r="J153" t="n">
        <v>1.0</v>
      </c>
      <c r="K153" t="n">
        <f>SUM(M153:INDEX(M153:XFD153,1,M3))</f>
        <v>0.0</v>
      </c>
      <c r="L153" s="28"/>
    </row>
    <row r="154">
      <c r="A154" t="s">
        <v>759</v>
      </c>
      <c r="B154" t="s">
        <v>760</v>
      </c>
      <c r="C154" t="s">
        <v>761</v>
      </c>
      <c r="D154" t="s">
        <v>762</v>
      </c>
      <c r="E154" t="s">
        <v>763</v>
      </c>
      <c r="F154" t="s">
        <v>21</v>
      </c>
      <c r="G154" t="s">
        <v>22</v>
      </c>
      <c r="H154" t="s">
        <v>23</v>
      </c>
      <c r="I154" t="s">
        <v>23</v>
      </c>
      <c r="J154" t="n">
        <v>7.0</v>
      </c>
      <c r="K154" t="n">
        <f>SUM(M154:INDEX(M154:XFD154,1,M3))</f>
        <v>0.0</v>
      </c>
      <c r="L154" s="28"/>
    </row>
    <row r="155">
      <c r="A155" t="s">
        <v>764</v>
      </c>
      <c r="B155" t="s">
        <v>765</v>
      </c>
      <c r="C155" t="s">
        <v>766</v>
      </c>
      <c r="D155" t="s">
        <v>767</v>
      </c>
      <c r="E155" t="s">
        <v>768</v>
      </c>
      <c r="F155" t="s">
        <v>21</v>
      </c>
      <c r="G155" t="s">
        <v>22</v>
      </c>
      <c r="H155" t="s">
        <v>23</v>
      </c>
      <c r="I155" t="s">
        <v>23</v>
      </c>
      <c r="J155" t="n">
        <v>3.0</v>
      </c>
      <c r="K155" t="n">
        <f>SUM(M155:INDEX(M155:XFD155,1,M3))</f>
        <v>0.0</v>
      </c>
      <c r="L155" s="28"/>
    </row>
    <row r="156">
      <c r="A156" t="s">
        <v>769</v>
      </c>
      <c r="B156" t="s">
        <v>770</v>
      </c>
      <c r="C156" t="s">
        <v>771</v>
      </c>
      <c r="D156" t="s">
        <v>772</v>
      </c>
      <c r="E156" t="s">
        <v>773</v>
      </c>
      <c r="F156" t="s">
        <v>21</v>
      </c>
      <c r="G156" t="s">
        <v>22</v>
      </c>
      <c r="H156" t="s">
        <v>23</v>
      </c>
      <c r="I156" t="s">
        <v>23</v>
      </c>
      <c r="J156" t="n">
        <v>1.0</v>
      </c>
      <c r="K156" t="n">
        <f>SUM(M156:INDEX(M156:XFD156,1,M3))</f>
        <v>0.0</v>
      </c>
      <c r="L156" s="28"/>
    </row>
    <row r="157" ht="8.0" customHeight="true">
      <c r="A157" s="28"/>
      <c r="B157" s="28"/>
      <c r="C157" s="28"/>
      <c r="D157" s="28"/>
      <c r="E157" s="28"/>
      <c r="F157" s="28"/>
      <c r="G157" s="28"/>
      <c r="H157" s="28"/>
      <c r="I157" s="28"/>
      <c r="J157" s="28"/>
      <c r="K157" s="28"/>
      <c r="L157" s="28"/>
      <c r="M157" s="28"/>
      <c r="N157" s="28"/>
      <c r="O157" s="28"/>
      <c r="P157" s="28"/>
      <c r="Q157" s="28"/>
      <c r="R157" s="28"/>
      <c r="S157" s="28"/>
      <c r="T157" s="28"/>
      <c r="U157" s="28"/>
      <c r="V157" s="28"/>
      <c r="W157" s="28"/>
      <c r="X157" s="28"/>
      <c r="Y157" s="28"/>
      <c r="Z157" s="28"/>
      <c r="AA157" s="28"/>
      <c r="AB157" s="28"/>
      <c r="AC157" s="28"/>
      <c r="AD157" s="28"/>
      <c r="AE157" s="28"/>
      <c r="AF157" s="28"/>
      <c r="AG157" s="28"/>
      <c r="AH157" s="28"/>
      <c r="AI157" s="28"/>
      <c r="AJ157" s="28"/>
      <c r="AK157" s="28"/>
    </row>
    <row r="158">
      <c r="A158" t="s" s="32">
        <v>774</v>
      </c>
      <c r="B158" s="33"/>
      <c r="C158" s="34"/>
      <c r="D158" s="35"/>
      <c r="E158" s="36"/>
      <c r="F158" s="37"/>
      <c r="G158" s="38"/>
      <c r="H158" s="39"/>
      <c r="I158" s="40"/>
      <c r="J158" s="41"/>
      <c r="K158" s="42"/>
      <c r="L158" s="43"/>
      <c r="M158" t="n" s="44">
        <f>IF(M3&gt;=1,"P1 - B1","")</f>
        <v>0.0</v>
      </c>
      <c r="N158" t="n" s="45">
        <f>IF(M3&gt;=2,"P1 - B2","")</f>
        <v>0.0</v>
      </c>
      <c r="O158" t="n" s="46">
        <f>IF(M3&gt;=3,"P1 - B3","")</f>
        <v>0.0</v>
      </c>
      <c r="P158" t="n" s="47">
        <f>IF(M3&gt;=4,"P1 - B4","")</f>
        <v>0.0</v>
      </c>
      <c r="Q158" t="n" s="48">
        <f>IF(M3&gt;=5,"P1 - B5","")</f>
        <v>0.0</v>
      </c>
      <c r="R158" t="n" s="49">
        <f>IF(M3&gt;=6,"P1 - B6","")</f>
        <v>0.0</v>
      </c>
      <c r="S158" t="n" s="50">
        <f>IF(M3&gt;=7,"P1 - B7","")</f>
        <v>0.0</v>
      </c>
      <c r="T158" t="n" s="51">
        <f>IF(M3&gt;=8,"P1 - B8","")</f>
        <v>0.0</v>
      </c>
      <c r="U158" t="n" s="52">
        <f>IF(M3&gt;=9,"P1 - B9","")</f>
        <v>0.0</v>
      </c>
      <c r="V158" t="n" s="53">
        <f>IF(M3&gt;=10,"P1 - B10","")</f>
        <v>0.0</v>
      </c>
      <c r="W158" t="n" s="54">
        <f>IF(M3&gt;=11,"P1 - B11","")</f>
        <v>0.0</v>
      </c>
      <c r="X158" t="n" s="55">
        <f>IF(M3&gt;=12,"P1 - B12","")</f>
        <v>0.0</v>
      </c>
      <c r="Y158" t="n" s="56">
        <f>IF(M3&gt;=13,"P1 - B13","")</f>
        <v>0.0</v>
      </c>
      <c r="Z158" t="n" s="57">
        <f>IF(M3&gt;=14,"P1 - B14","")</f>
        <v>0.0</v>
      </c>
      <c r="AA158" t="n" s="58">
        <f>IF(M3&gt;=15,"P1 - B15","")</f>
        <v>0.0</v>
      </c>
      <c r="AB158" t="n" s="59">
        <f>IF(M3&gt;=16,"P1 - B16","")</f>
        <v>0.0</v>
      </c>
      <c r="AC158" t="n" s="60">
        <f>IF(M3&gt;=17,"P1 - B17","")</f>
        <v>0.0</v>
      </c>
      <c r="AD158" t="n" s="61">
        <f>IF(M3&gt;=18,"P1 - B18","")</f>
        <v>0.0</v>
      </c>
      <c r="AE158" t="n" s="62">
        <f>IF(M3&gt;=19,"P1 - B19","")</f>
        <v>0.0</v>
      </c>
      <c r="AF158" t="n" s="63">
        <f>IF(M3&gt;=20,"P1 - B20","")</f>
        <v>0.0</v>
      </c>
      <c r="AG158" t="n" s="64">
        <f>IF(M3&gt;=21,"P1 - B21","")</f>
        <v>0.0</v>
      </c>
      <c r="AH158" t="n" s="65">
        <f>IF(M3&gt;=22,"P1 - B22","")</f>
        <v>0.0</v>
      </c>
      <c r="AI158" t="n" s="66">
        <f>IF(M3&gt;=23,"P1 - B23","")</f>
        <v>0.0</v>
      </c>
      <c r="AJ158" t="n" s="67">
        <f>IF(M3&gt;=24,"P1 - B24","")</f>
        <v>0.0</v>
      </c>
      <c r="AK158" t="n" s="68">
        <f>IF(M3&gt;=25,"P1 - B25","")</f>
        <v>0.0</v>
      </c>
    </row>
    <row r="159">
      <c r="A159" t="s" s="70">
        <v>775</v>
      </c>
      <c r="B159" s="71"/>
      <c r="C159" s="72"/>
      <c r="D159" s="73"/>
      <c r="E159" s="74"/>
      <c r="F159" s="75"/>
      <c r="G159" s="76"/>
      <c r="H159" s="77"/>
      <c r="I159" s="78"/>
      <c r="J159" s="79"/>
      <c r="K159" s="80"/>
      <c r="L159" s="81"/>
    </row>
    <row r="160">
      <c r="A160" t="s" s="83">
        <v>776</v>
      </c>
      <c r="B160" s="84"/>
      <c r="C160" s="85"/>
      <c r="D160" s="86"/>
      <c r="E160" s="87"/>
      <c r="F160" s="88"/>
      <c r="G160" s="89"/>
      <c r="H160" s="90"/>
      <c r="I160" s="91"/>
      <c r="J160" s="92"/>
      <c r="K160" s="93"/>
      <c r="L160" s="94"/>
    </row>
    <row r="161">
      <c r="A161" t="s" s="96">
        <v>777</v>
      </c>
      <c r="B161" s="97"/>
      <c r="C161" s="98"/>
      <c r="D161" s="99"/>
      <c r="E161" s="100"/>
      <c r="F161" s="101"/>
      <c r="G161" s="102"/>
      <c r="H161" s="103"/>
      <c r="I161" s="104"/>
      <c r="J161" s="105"/>
      <c r="K161" s="106"/>
      <c r="L161" s="107"/>
    </row>
    <row r="162">
      <c r="A162" t="s" s="109">
        <v>778</v>
      </c>
      <c r="B162" s="110"/>
      <c r="C162" s="111"/>
      <c r="D162" s="112"/>
      <c r="E162" s="113"/>
      <c r="F162" s="114"/>
      <c r="G162" s="115"/>
      <c r="H162" s="116"/>
      <c r="I162" s="117"/>
      <c r="J162" s="118"/>
      <c r="K162" s="119"/>
      <c r="L162" s="120"/>
    </row>
    <row r="163" ht="8.0" customHeight="true">
      <c r="A163" s="28"/>
      <c r="B163" s="28"/>
      <c r="C163" s="28"/>
      <c r="D163" s="28"/>
      <c r="E163" s="28"/>
      <c r="F163" s="28"/>
      <c r="G163" s="28"/>
      <c r="H163" s="28"/>
      <c r="I163" s="28"/>
      <c r="J163" s="28"/>
      <c r="K163" s="28"/>
      <c r="L163" s="28"/>
      <c r="M163" s="28"/>
      <c r="N163" s="28"/>
      <c r="O163" s="28"/>
      <c r="P163" s="28"/>
      <c r="Q163" s="28"/>
      <c r="R163" s="28"/>
      <c r="S163" s="28"/>
      <c r="T163" s="28"/>
      <c r="U163" s="28"/>
      <c r="V163" s="28"/>
      <c r="W163" s="28"/>
      <c r="X163" s="28"/>
      <c r="Y163" s="28"/>
      <c r="Z163" s="28"/>
      <c r="AA163" s="28"/>
      <c r="AB163" s="28"/>
      <c r="AC163" s="28"/>
      <c r="AD163" s="28"/>
      <c r="AE163" s="28"/>
      <c r="AF163" s="28"/>
      <c r="AG163" s="28"/>
      <c r="AH163" s="28"/>
      <c r="AI163" s="28"/>
      <c r="AJ163" s="28"/>
      <c r="AK163" s="28"/>
    </row>
    <row r="164"/>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157:AK157"/>
    <mergeCell ref="A158:L158"/>
    <mergeCell ref="A159:L159"/>
    <mergeCell ref="A160:L160"/>
    <mergeCell ref="A161:L161"/>
    <mergeCell ref="A162:L162"/>
    <mergeCell ref="A163:AK163"/>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conditionalFormatting sqref="K85">
    <cfRule type="expression" dxfId="79" priority="80">
      <formula>OR((J85 &lt;&gt; K85), (INT(J85) &lt;&gt; J85))</formula>
    </cfRule>
  </conditionalFormatting>
  <conditionalFormatting sqref="K86">
    <cfRule type="expression" dxfId="80" priority="81">
      <formula>OR((J86 &lt;&gt; K86), (INT(J86) &lt;&gt; J86))</formula>
    </cfRule>
  </conditionalFormatting>
  <conditionalFormatting sqref="K87">
    <cfRule type="expression" dxfId="81" priority="82">
      <formula>OR((J87 &lt;&gt; K87), (INT(J87) &lt;&gt; J87))</formula>
    </cfRule>
  </conditionalFormatting>
  <conditionalFormatting sqref="K88">
    <cfRule type="expression" dxfId="82" priority="83">
      <formula>OR((J88 &lt;&gt; K88), (INT(J88) &lt;&gt; J88))</formula>
    </cfRule>
  </conditionalFormatting>
  <conditionalFormatting sqref="K89">
    <cfRule type="expression" dxfId="83" priority="84">
      <formula>OR((J89 &lt;&gt; K89), (INT(J89) &lt;&gt; J89))</formula>
    </cfRule>
  </conditionalFormatting>
  <conditionalFormatting sqref="K90">
    <cfRule type="expression" dxfId="84" priority="85">
      <formula>OR((J90 &lt;&gt; K90), (INT(J90) &lt;&gt; J90))</formula>
    </cfRule>
  </conditionalFormatting>
  <conditionalFormatting sqref="K91">
    <cfRule type="expression" dxfId="85" priority="86">
      <formula>OR((J91 &lt;&gt; K91), (INT(J91) &lt;&gt; J91))</formula>
    </cfRule>
  </conditionalFormatting>
  <conditionalFormatting sqref="K92">
    <cfRule type="expression" dxfId="86" priority="87">
      <formula>OR((J92 &lt;&gt; K92), (INT(J92) &lt;&gt; J92))</formula>
    </cfRule>
  </conditionalFormatting>
  <conditionalFormatting sqref="K93">
    <cfRule type="expression" dxfId="87" priority="88">
      <formula>OR((J93 &lt;&gt; K93), (INT(J93) &lt;&gt; J93))</formula>
    </cfRule>
  </conditionalFormatting>
  <conditionalFormatting sqref="K94">
    <cfRule type="expression" dxfId="88" priority="89">
      <formula>OR((J94 &lt;&gt; K94), (INT(J94) &lt;&gt; J94))</formula>
    </cfRule>
  </conditionalFormatting>
  <conditionalFormatting sqref="K95">
    <cfRule type="expression" dxfId="89" priority="90">
      <formula>OR((J95 &lt;&gt; K95), (INT(J95) &lt;&gt; J95))</formula>
    </cfRule>
  </conditionalFormatting>
  <conditionalFormatting sqref="K96">
    <cfRule type="expression" dxfId="90" priority="91">
      <formula>OR((J96 &lt;&gt; K96), (INT(J96) &lt;&gt; J96))</formula>
    </cfRule>
  </conditionalFormatting>
  <conditionalFormatting sqref="K97">
    <cfRule type="expression" dxfId="91" priority="92">
      <formula>OR((J97 &lt;&gt; K97), (INT(J97) &lt;&gt; J97))</formula>
    </cfRule>
  </conditionalFormatting>
  <conditionalFormatting sqref="K98">
    <cfRule type="expression" dxfId="92" priority="93">
      <formula>OR((J98 &lt;&gt; K98), (INT(J98) &lt;&gt; J98))</formula>
    </cfRule>
  </conditionalFormatting>
  <conditionalFormatting sqref="K99">
    <cfRule type="expression" dxfId="93" priority="94">
      <formula>OR((J99 &lt;&gt; K99), (INT(J99) &lt;&gt; J99))</formula>
    </cfRule>
  </conditionalFormatting>
  <conditionalFormatting sqref="K100">
    <cfRule type="expression" dxfId="94" priority="95">
      <formula>OR((J100 &lt;&gt; K100), (INT(J100) &lt;&gt; J100))</formula>
    </cfRule>
  </conditionalFormatting>
  <conditionalFormatting sqref="K101">
    <cfRule type="expression" dxfId="95" priority="96">
      <formula>OR((J101 &lt;&gt; K101), (INT(J101) &lt;&gt; J101))</formula>
    </cfRule>
  </conditionalFormatting>
  <conditionalFormatting sqref="K102">
    <cfRule type="expression" dxfId="96" priority="97">
      <formula>OR((J102 &lt;&gt; K102), (INT(J102) &lt;&gt; J102))</formula>
    </cfRule>
  </conditionalFormatting>
  <conditionalFormatting sqref="K103">
    <cfRule type="expression" dxfId="97" priority="98">
      <formula>OR((J103 &lt;&gt; K103), (INT(J103) &lt;&gt; J103))</formula>
    </cfRule>
  </conditionalFormatting>
  <conditionalFormatting sqref="K104">
    <cfRule type="expression" dxfId="98" priority="99">
      <formula>OR((J104 &lt;&gt; K104), (INT(J104) &lt;&gt; J104))</formula>
    </cfRule>
  </conditionalFormatting>
  <conditionalFormatting sqref="K105">
    <cfRule type="expression" dxfId="99" priority="100">
      <formula>OR((J105 &lt;&gt; K105), (INT(J105) &lt;&gt; J105))</formula>
    </cfRule>
  </conditionalFormatting>
  <conditionalFormatting sqref="K106">
    <cfRule type="expression" dxfId="100" priority="101">
      <formula>OR((J106 &lt;&gt; K106), (INT(J106) &lt;&gt; J106))</formula>
    </cfRule>
  </conditionalFormatting>
  <conditionalFormatting sqref="K107">
    <cfRule type="expression" dxfId="101" priority="102">
      <formula>OR((J107 &lt;&gt; K107), (INT(J107) &lt;&gt; J107))</formula>
    </cfRule>
  </conditionalFormatting>
  <conditionalFormatting sqref="K108">
    <cfRule type="expression" dxfId="102" priority="103">
      <formula>OR((J108 &lt;&gt; K108), (INT(J108) &lt;&gt; J108))</formula>
    </cfRule>
  </conditionalFormatting>
  <conditionalFormatting sqref="K109">
    <cfRule type="expression" dxfId="103" priority="104">
      <formula>OR((J109 &lt;&gt; K109), (INT(J109) &lt;&gt; J109))</formula>
    </cfRule>
  </conditionalFormatting>
  <conditionalFormatting sqref="K110">
    <cfRule type="expression" dxfId="104" priority="105">
      <formula>OR((J110 &lt;&gt; K110), (INT(J110) &lt;&gt; J110))</formula>
    </cfRule>
  </conditionalFormatting>
  <conditionalFormatting sqref="K111">
    <cfRule type="expression" dxfId="105" priority="106">
      <formula>OR((J111 &lt;&gt; K111), (INT(J111) &lt;&gt; J111))</formula>
    </cfRule>
  </conditionalFormatting>
  <conditionalFormatting sqref="K112">
    <cfRule type="expression" dxfId="106" priority="107">
      <formula>OR((J112 &lt;&gt; K112), (INT(J112) &lt;&gt; J112))</formula>
    </cfRule>
  </conditionalFormatting>
  <conditionalFormatting sqref="K113">
    <cfRule type="expression" dxfId="107" priority="108">
      <formula>OR((J113 &lt;&gt; K113), (INT(J113) &lt;&gt; J113))</formula>
    </cfRule>
  </conditionalFormatting>
  <conditionalFormatting sqref="K114">
    <cfRule type="expression" dxfId="108" priority="109">
      <formula>OR((J114 &lt;&gt; K114), (INT(J114) &lt;&gt; J114))</formula>
    </cfRule>
  </conditionalFormatting>
  <conditionalFormatting sqref="K115">
    <cfRule type="expression" dxfId="109" priority="110">
      <formula>OR((J115 &lt;&gt; K115), (INT(J115) &lt;&gt; J115))</formula>
    </cfRule>
  </conditionalFormatting>
  <conditionalFormatting sqref="K116">
    <cfRule type="expression" dxfId="110" priority="111">
      <formula>OR((J116 &lt;&gt; K116), (INT(J116) &lt;&gt; J116))</formula>
    </cfRule>
  </conditionalFormatting>
  <conditionalFormatting sqref="K117">
    <cfRule type="expression" dxfId="111" priority="112">
      <formula>OR((J117 &lt;&gt; K117), (INT(J117) &lt;&gt; J117))</formula>
    </cfRule>
  </conditionalFormatting>
  <conditionalFormatting sqref="K118">
    <cfRule type="expression" dxfId="112" priority="113">
      <formula>OR((J118 &lt;&gt; K118), (INT(J118) &lt;&gt; J118))</formula>
    </cfRule>
  </conditionalFormatting>
  <conditionalFormatting sqref="K119">
    <cfRule type="expression" dxfId="113" priority="114">
      <formula>OR((J119 &lt;&gt; K119), (INT(J119) &lt;&gt; J119))</formula>
    </cfRule>
  </conditionalFormatting>
  <conditionalFormatting sqref="K120">
    <cfRule type="expression" dxfId="114" priority="115">
      <formula>OR((J120 &lt;&gt; K120), (INT(J120) &lt;&gt; J120))</formula>
    </cfRule>
  </conditionalFormatting>
  <conditionalFormatting sqref="K121">
    <cfRule type="expression" dxfId="115" priority="116">
      <formula>OR((J121 &lt;&gt; K121), (INT(J121) &lt;&gt; J121))</formula>
    </cfRule>
  </conditionalFormatting>
  <conditionalFormatting sqref="K122">
    <cfRule type="expression" dxfId="116" priority="117">
      <formula>OR((J122 &lt;&gt; K122), (INT(J122) &lt;&gt; J122))</formula>
    </cfRule>
  </conditionalFormatting>
  <conditionalFormatting sqref="K123">
    <cfRule type="expression" dxfId="117" priority="118">
      <formula>OR((J123 &lt;&gt; K123), (INT(J123) &lt;&gt; J123))</formula>
    </cfRule>
  </conditionalFormatting>
  <conditionalFormatting sqref="K124">
    <cfRule type="expression" dxfId="118" priority="119">
      <formula>OR((J124 &lt;&gt; K124), (INT(J124) &lt;&gt; J124))</formula>
    </cfRule>
  </conditionalFormatting>
  <conditionalFormatting sqref="K125">
    <cfRule type="expression" dxfId="119" priority="120">
      <formula>OR((J125 &lt;&gt; K125), (INT(J125) &lt;&gt; J125))</formula>
    </cfRule>
  </conditionalFormatting>
  <conditionalFormatting sqref="K126">
    <cfRule type="expression" dxfId="120" priority="121">
      <formula>OR((J126 &lt;&gt; K126), (INT(J126) &lt;&gt; J126))</formula>
    </cfRule>
  </conditionalFormatting>
  <conditionalFormatting sqref="K127">
    <cfRule type="expression" dxfId="121" priority="122">
      <formula>OR((J127 &lt;&gt; K127), (INT(J127) &lt;&gt; J127))</formula>
    </cfRule>
  </conditionalFormatting>
  <conditionalFormatting sqref="K128">
    <cfRule type="expression" dxfId="122" priority="123">
      <formula>OR((J128 &lt;&gt; K128), (INT(J128) &lt;&gt; J128))</formula>
    </cfRule>
  </conditionalFormatting>
  <conditionalFormatting sqref="K129">
    <cfRule type="expression" dxfId="123" priority="124">
      <formula>OR((J129 &lt;&gt; K129), (INT(J129) &lt;&gt; J129))</formula>
    </cfRule>
  </conditionalFormatting>
  <conditionalFormatting sqref="K130">
    <cfRule type="expression" dxfId="124" priority="125">
      <formula>OR((J130 &lt;&gt; K130), (INT(J130) &lt;&gt; J130))</formula>
    </cfRule>
  </conditionalFormatting>
  <conditionalFormatting sqref="K131">
    <cfRule type="expression" dxfId="125" priority="126">
      <formula>OR((J131 &lt;&gt; K131), (INT(J131) &lt;&gt; J131))</formula>
    </cfRule>
  </conditionalFormatting>
  <conditionalFormatting sqref="K132">
    <cfRule type="expression" dxfId="126" priority="127">
      <formula>OR((J132 &lt;&gt; K132), (INT(J132) &lt;&gt; J132))</formula>
    </cfRule>
  </conditionalFormatting>
  <conditionalFormatting sqref="K133">
    <cfRule type="expression" dxfId="127" priority="128">
      <formula>OR((J133 &lt;&gt; K133), (INT(J133) &lt;&gt; J133))</formula>
    </cfRule>
  </conditionalFormatting>
  <conditionalFormatting sqref="K134">
    <cfRule type="expression" dxfId="128" priority="129">
      <formula>OR((J134 &lt;&gt; K134), (INT(J134) &lt;&gt; J134))</formula>
    </cfRule>
  </conditionalFormatting>
  <conditionalFormatting sqref="K135">
    <cfRule type="expression" dxfId="129" priority="130">
      <formula>OR((J135 &lt;&gt; K135), (INT(J135) &lt;&gt; J135))</formula>
    </cfRule>
  </conditionalFormatting>
  <conditionalFormatting sqref="K136">
    <cfRule type="expression" dxfId="130" priority="131">
      <formula>OR((J136 &lt;&gt; K136), (INT(J136) &lt;&gt; J136))</formula>
    </cfRule>
  </conditionalFormatting>
  <conditionalFormatting sqref="K137">
    <cfRule type="expression" dxfId="131" priority="132">
      <formula>OR((J137 &lt;&gt; K137), (INT(J137) &lt;&gt; J137))</formula>
    </cfRule>
  </conditionalFormatting>
  <conditionalFormatting sqref="K138">
    <cfRule type="expression" dxfId="132" priority="133">
      <formula>OR((J138 &lt;&gt; K138), (INT(J138) &lt;&gt; J138))</formula>
    </cfRule>
  </conditionalFormatting>
  <conditionalFormatting sqref="K139">
    <cfRule type="expression" dxfId="133" priority="134">
      <formula>OR((J139 &lt;&gt; K139), (INT(J139) &lt;&gt; J139))</formula>
    </cfRule>
  </conditionalFormatting>
  <conditionalFormatting sqref="K140">
    <cfRule type="expression" dxfId="134" priority="135">
      <formula>OR((J140 &lt;&gt; K140), (INT(J140) &lt;&gt; J140))</formula>
    </cfRule>
  </conditionalFormatting>
  <conditionalFormatting sqref="K141">
    <cfRule type="expression" dxfId="135" priority="136">
      <formula>OR((J141 &lt;&gt; K141), (INT(J141) &lt;&gt; J141))</formula>
    </cfRule>
  </conditionalFormatting>
  <conditionalFormatting sqref="K142">
    <cfRule type="expression" dxfId="136" priority="137">
      <formula>OR((J142 &lt;&gt; K142), (INT(J142) &lt;&gt; J142))</formula>
    </cfRule>
  </conditionalFormatting>
  <conditionalFormatting sqref="K143">
    <cfRule type="expression" dxfId="137" priority="138">
      <formula>OR((J143 &lt;&gt; K143), (INT(J143) &lt;&gt; J143))</formula>
    </cfRule>
  </conditionalFormatting>
  <conditionalFormatting sqref="K144">
    <cfRule type="expression" dxfId="138" priority="139">
      <formula>OR((J144 &lt;&gt; K144), (INT(J144) &lt;&gt; J144))</formula>
    </cfRule>
  </conditionalFormatting>
  <conditionalFormatting sqref="K145">
    <cfRule type="expression" dxfId="139" priority="140">
      <formula>OR((J145 &lt;&gt; K145), (INT(J145) &lt;&gt; J145))</formula>
    </cfRule>
  </conditionalFormatting>
  <conditionalFormatting sqref="K146">
    <cfRule type="expression" dxfId="140" priority="141">
      <formula>OR((J146 &lt;&gt; K146), (INT(J146) &lt;&gt; J146))</formula>
    </cfRule>
  </conditionalFormatting>
  <conditionalFormatting sqref="K147">
    <cfRule type="expression" dxfId="141" priority="142">
      <formula>OR((J147 &lt;&gt; K147), (INT(J147) &lt;&gt; J147))</formula>
    </cfRule>
  </conditionalFormatting>
  <conditionalFormatting sqref="K148">
    <cfRule type="expression" dxfId="142" priority="143">
      <formula>OR((J148 &lt;&gt; K148), (INT(J148) &lt;&gt; J148))</formula>
    </cfRule>
  </conditionalFormatting>
  <conditionalFormatting sqref="K149">
    <cfRule type="expression" dxfId="143" priority="144">
      <formula>OR((J149 &lt;&gt; K149), (INT(J149) &lt;&gt; J149))</formula>
    </cfRule>
  </conditionalFormatting>
  <conditionalFormatting sqref="K150">
    <cfRule type="expression" dxfId="144" priority="145">
      <formula>OR((J150 &lt;&gt; K150), (INT(J150) &lt;&gt; J150))</formula>
    </cfRule>
  </conditionalFormatting>
  <conditionalFormatting sqref="K151">
    <cfRule type="expression" dxfId="145" priority="146">
      <formula>OR((J151 &lt;&gt; K151), (INT(J151) &lt;&gt; J151))</formula>
    </cfRule>
  </conditionalFormatting>
  <conditionalFormatting sqref="K152">
    <cfRule type="expression" dxfId="146" priority="147">
      <formula>OR((J152 &lt;&gt; K152), (INT(J152) &lt;&gt; J152))</formula>
    </cfRule>
  </conditionalFormatting>
  <conditionalFormatting sqref="K153">
    <cfRule type="expression" dxfId="147" priority="148">
      <formula>OR((J153 &lt;&gt; K153), (INT(J153) &lt;&gt; J153))</formula>
    </cfRule>
  </conditionalFormatting>
  <conditionalFormatting sqref="K154">
    <cfRule type="expression" dxfId="148" priority="149">
      <formula>OR((J154 &lt;&gt; K154), (INT(J154) &lt;&gt; J154))</formula>
    </cfRule>
  </conditionalFormatting>
  <conditionalFormatting sqref="K155">
    <cfRule type="expression" dxfId="149" priority="150">
      <formula>OR((J155 &lt;&gt; K155), (INT(J155) &lt;&gt; J155))</formula>
    </cfRule>
  </conditionalFormatting>
  <conditionalFormatting sqref="K156">
    <cfRule type="expression" dxfId="150" priority="151">
      <formula>OR((J156 &lt;&gt; K156), (INT(J156) &lt;&gt; J156))</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157 N6:N157 O6:O157 P6:P157 Q6:Q157 R6:R157 S6:S157 T6:T157 U6:U157 V6:V157 W6:W157 X6:X157 Y6:Y157 Z6:Z157 AA6:AA157 AB6:AB157 AC6:AC157 AD6:AD157 AE6:AE157 AF6:AF157 AG6:AG157 AH6:AH157 AI6:AI157 AJ6:AJ157 AK6:AK157" allowBlank="true" errorStyle="stop" showErrorMessage="true" errorTitle="Validation error" error="Enter a whole number greater than or equal to 0">
      <formula1>0</formula1>
    </dataValidation>
    <dataValidation type="decimal" operator="greaterThan" sqref="M159:M162 N159:N162 O159:O162 P159:P162 Q159:Q162 R159:R162 S159:S162 T159:T162 U159:U162 V159:V162 W159:W162 X159:X162 Y159:Y162 Z159:Z162 AA159:AA162 AB159:AB162 AC159:AC162 AD159:AD162 AE159:AE162 AF159:AF162 AG159:AG162 AH159:AH162 AI159:AI162 AJ159:AJ162 AK159:AK162"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21">
        <v>779</v>
      </c>
    </row>
    <row r="2">
      <c r="A2" t="s" s="122">
        <v>780</v>
      </c>
    </row>
    <row r="3">
      <c r="A3" t="s" s="123">
        <v>781</v>
      </c>
    </row>
    <row r="4">
      <c r="A4" t="s" s="124">
        <v>782</v>
      </c>
    </row>
    <row r="5">
      <c r="A5" t="s" s="125">
        <v>783</v>
      </c>
    </row>
    <row r="6">
      <c r="A6" t="s" s="126">
        <v>784</v>
      </c>
    </row>
    <row r="7">
      <c r="A7" t="s" s="127">
        <v>785</v>
      </c>
    </row>
    <row r="8">
      <c r="A8" t="s" s="128">
        <v>786</v>
      </c>
    </row>
    <row r="9">
      <c r="A9" t="s" s="129">
        <v>787</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788</v>
      </c>
      <c r="B1" t="s" s="131">
        <v>789</v>
      </c>
    </row>
    <row r="2">
      <c r="A2" t="s" s="132">
        <v>790</v>
      </c>
      <c r="B2" t="s" s="133">
        <v>791</v>
      </c>
    </row>
    <row r="3">
      <c r="A3" t="s" s="134">
        <v>792</v>
      </c>
      <c r="B3" t="s" s="135">
        <v>793</v>
      </c>
    </row>
    <row r="4">
      <c r="A4" t="s" s="136">
        <v>794</v>
      </c>
      <c r="B4" t="s" s="137">
        <v>795</v>
      </c>
    </row>
    <row r="5">
      <c r="A5" t="s" s="138">
        <v>796</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2025-02-10T05:13:03Z</dcterms:created>
  <dc:creator>Apache POI</dc:creator>
</cp:coreProperties>
</file>