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<sst xmlns="http://schemas.openxmlformats.org/spreadsheetml/2006/main" count="669" uniqueCount="392">
  <si>
    <t>Provide the box details for this pack group below. See the instructions sheet if you have questions.</t>
  </si>
  <si>
    <t>Pack group: 2</t>
  </si>
  <si>
    <t>pg7af4665c-4be1-4c8d-aa73-36a5a148d2db</t>
  </si>
  <si>
    <t>Total SKUs: 70 (199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</si>
  <si>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</si>
  <si>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</si>
  <si>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</si>
  <si>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</si>
  <si>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</si>
  <si>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</si>
  <si>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</si>
  <si>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</si>
  <si>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</si>
  <si>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</si>
  <si>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</si>
  <si>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</si>
  <si>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</si>
  <si>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</si>
  <si>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pk276d089d-6276-404b-9d01-d7f91c1a4e80</t>
  </si>
  <si>
    <t>B083QL6RCC</t>
  </si>
  <si>
    <t>X002FMJBYX</t>
  </si>
  <si>
    <t>NewItem</t>
  </si>
  <si>
    <t>Labeling,Poly bagging</t>
  </si>
  <si>
    <t>By seller</t>
  </si>
  <si>
    <t>DE-BFirstMommyMTS-L</t>
  </si>
  <si>
    <t>Decrum Black Maternity Shirt - Pregnancy Shirts for Women [40022014-AL] | Black, L</t>
  </si>
  <si>
    <t>pkb1f737d5-3ec8-4016-bb62-bb43a3461c96</t>
  </si>
  <si>
    <t>B083QKJWFY</t>
  </si>
  <si>
    <t>X002FMIHFR</t>
  </si>
  <si>
    <t>DE-BFirstMommyMTS-XXL</t>
  </si>
  <si>
    <t>Decrum Plus Size Cute Pregnancy Tops for Women - Soft Maternity T Shirts for Women [40022016-AL] | Black, XXL</t>
  </si>
  <si>
    <t>pke7939e90-152a-44de-ad56-3dc543821979</t>
  </si>
  <si>
    <t>B083QJYZ2J</t>
  </si>
  <si>
    <t>X002FMJ7GF</t>
  </si>
  <si>
    <t>DE-HRTNDFOOTW-XS</t>
  </si>
  <si>
    <t>Womens Black Pregnancy Announcement Shirts - Pregnant Tshirt [40022011-AM] | Heart and Foot, XS</t>
  </si>
  <si>
    <t>pk2eac2fea-4b94-49ee-819a-28f057ef0d57</t>
  </si>
  <si>
    <t>B0BWF9YL7Z</t>
  </si>
  <si>
    <t>X003Q3UB8F</t>
  </si>
  <si>
    <t>DE-LGSMVNeckSet14-XXL</t>
  </si>
  <si>
    <t>V Neck Long Sleeve Mens Tshirts Multipack - Soft Comfortable Full Sleeves Mens tee Shirt Pack [4BUN00146] | LGS MenV Set 14, XXL</t>
  </si>
  <si>
    <t>pkf15e09cb-ce62-4c42-bca1-a656d323511d</t>
  </si>
  <si>
    <t>B0BVWC23LQ</t>
  </si>
  <si>
    <t>X003PVB6YL</t>
  </si>
  <si>
    <t>DE-LGSMVNeckSet3-L</t>
  </si>
  <si>
    <t>Mens Long Sleeve Shirt Full Sleeve Casual Style T Shirts for Men Pack [4BUN00024] | LGS MenV Set 3, L</t>
  </si>
  <si>
    <t>pk28507b52-9ea9-4214-80e3-709b14941d69</t>
  </si>
  <si>
    <t>B08DHQFFR8</t>
  </si>
  <si>
    <t>X002LEZFBN</t>
  </si>
  <si>
    <t>DE-LGSMVNeckSet9-L</t>
  </si>
  <si>
    <t>Mens Long Sleeve Shirt Full Sleeve Casual Style | [4BUN00094] LGS MenV Set 9, L</t>
  </si>
  <si>
    <t>pkc95dc937-0d8a-4a1b-8bc5-1a31b2f8332d</t>
  </si>
  <si>
    <t>B0B754JJXT</t>
  </si>
  <si>
    <t>X003BLDXFF</t>
  </si>
  <si>
    <t>DE-LGSMred-Shirt-XXL</t>
  </si>
  <si>
    <t>Mens Red Long Sleeve T Shirt Men - Mens Long Sleeve T Shirts [40001026] | LGS Vneck Plain, XXL</t>
  </si>
  <si>
    <t>pk12ba35a4-aa13-4546-b6e1-470a8efcacac</t>
  </si>
  <si>
    <t>B08KVXVQFT</t>
  </si>
  <si>
    <t>X002ODRIMP</t>
  </si>
  <si>
    <t>DE-MBYlowPlnHdedVrstyNEW-XXL</t>
  </si>
  <si>
    <t>Decrum Hooded Varsity Jacket Men - High School Letterman Bomber Baseball Jackets for Men (N) | [40071086] Yellow Sleve, XXL</t>
  </si>
  <si>
    <t>pk065d49ee-a736-4175-98c7-090cb4304710</t>
  </si>
  <si>
    <t>B0C14SCFSV</t>
  </si>
  <si>
    <t>X003RUYN77</t>
  </si>
  <si>
    <t>DE-MBlk&amp;whtHdedVrsty-XL</t>
  </si>
  <si>
    <t>Decrum Hooded Varsity Jacket Men - High School Bomber Style Baseball Jackets for Men [40071175] | Black &amp; White, XL</t>
  </si>
  <si>
    <t>pk7d80b259-08ed-494d-83b3-9f574ad57ca8</t>
  </si>
  <si>
    <t>B0CJRW6P6G</t>
  </si>
  <si>
    <t>X003Z9WML9</t>
  </si>
  <si>
    <t>DE-MBlkRibPolo-M</t>
  </si>
  <si>
    <t>Decrum Polo T Shirts for Men - Mens Collared Shirt Short Sleeve [40108013] (N) | Black, M</t>
  </si>
  <si>
    <t>pk3bd58448-405b-499a-b9e4-17280a4a37cf</t>
  </si>
  <si>
    <t>B0BVWC77J9</t>
  </si>
  <si>
    <t>X003PVBEMP</t>
  </si>
  <si>
    <t>DE-MBlkRibPolo-XL</t>
  </si>
  <si>
    <t>Decrum Polo Tees for Men - Short Sleeve Mens Golf Shirts [40108015] (N) | Black, XL</t>
  </si>
  <si>
    <t>pk16a19247-1ee8-4c29-8385-97e25e3fb7e6</t>
  </si>
  <si>
    <t>B0BVWC9FW5</t>
  </si>
  <si>
    <t>X003PVB8ML</t>
  </si>
  <si>
    <t>DE-MBlkWhVrstyPln-L</t>
  </si>
  <si>
    <t>Decrum Mens White and Black Varsity Letterman Jacket for Adult [40020174] | Plain White Sleve, L</t>
  </si>
  <si>
    <t>pk35976f0c-c426-41ac-89b7-32ee20902de4</t>
  </si>
  <si>
    <t>B0B7XLD9RP</t>
  </si>
  <si>
    <t>X003E62DMV</t>
  </si>
  <si>
    <t>DE-MMrn&amp;WhtHdedVrsty-XL</t>
  </si>
  <si>
    <t>Decrum Hooded Varsity Jacket Men - High School Bomber Style Baseball Jackets for Men [40170175] | Maroon &amp; White, XL</t>
  </si>
  <si>
    <t>pk29124ed6-10dd-43af-92f5-55f31498adff</t>
  </si>
  <si>
    <t>B0CJRVK8K2</t>
  </si>
  <si>
    <t>X003Z9QO63</t>
  </si>
  <si>
    <t>DE-MPipngRglnLGSRed-M</t>
  </si>
  <si>
    <t>Decrum Mens Piping Raglan Shirt Long Sleeves | [44521623] Red. White, M</t>
  </si>
  <si>
    <t>pke35852a1-de77-4b01-97c9-b91a1f0ebd09</t>
  </si>
  <si>
    <t>B0DTF6T242</t>
  </si>
  <si>
    <t>X004JHI84B</t>
  </si>
  <si>
    <t>DE-MRedHenley-3XL</t>
  </si>
  <si>
    <t>Decrum Mens Red Long Sleeve Shirt - Camisetas para Hombre Full Sleeve Henley Style [40005027] | Henley, 3XL</t>
  </si>
  <si>
    <t>pk33fcb627-9237-40b0-89bd-a73008d6d648</t>
  </si>
  <si>
    <t>B0BWF5Y3H9</t>
  </si>
  <si>
    <t>X003Q3ZFSB</t>
  </si>
  <si>
    <t>DE-MRedPlnHodedVrsty-L</t>
  </si>
  <si>
    <t>Decrum Hooded Varsity Jacket Men - High School Letterman Bomber Style Baseball Jackets for Men (N) | [40071024] Plain Red Sleve, L</t>
  </si>
  <si>
    <t>pk176c1acd-cdb3-42b0-9380-8b8dd75aedd8</t>
  </si>
  <si>
    <t>B0B56YHLH9</t>
  </si>
  <si>
    <t>X003DQLVHF</t>
  </si>
  <si>
    <t>DE-MRedPlnHodedVrsty-M</t>
  </si>
  <si>
    <t>Decrum Hooded Varsity Jacket Men - High School Letterman Bomber Style Baseball Jackets for Men (N) | [40071023] Plain Red Sleve, M</t>
  </si>
  <si>
    <t>pk4ca39350-d5ba-4315-943d-922c56e88618</t>
  </si>
  <si>
    <t>B0B56Z4T5D</t>
  </si>
  <si>
    <t>X003DQC01L</t>
  </si>
  <si>
    <t>DE-MRedPlnHodedVrsty-XL</t>
  </si>
  <si>
    <t>Decrum Hooded Varsity Jacket Men - High School Letterman Bomber Style Baseball Jackets for Men (N) | [40071025] Plain Red Sleve, XL</t>
  </si>
  <si>
    <t>pk6ed3b314-c7d1-46ae-be9e-e9ba526f3504</t>
  </si>
  <si>
    <t>B0B56XHP4S</t>
  </si>
  <si>
    <t>X003DQC3XL</t>
  </si>
  <si>
    <t>DE-MRglnBlk&amp;WhtLGS-S</t>
  </si>
  <si>
    <t>Decrum Raglan Shirt Men - Soft Long Sleeve Shirts for Men [40128012] | Black&amp;White,S</t>
  </si>
  <si>
    <t>pkb8932ab7-9aac-41cd-a7fc-cbf20a6c93a5</t>
  </si>
  <si>
    <t>B0C1SR2PQD</t>
  </si>
  <si>
    <t>X003S4TN8B</t>
  </si>
  <si>
    <t>DE-MRglnBlk&amp;WhtLGS-XXL</t>
  </si>
  <si>
    <t>Decrum Raglan Shirt Men - Soft Mens Long Sleeve T Shirts [40128016] | Black&amp;White,XXL</t>
  </si>
  <si>
    <t>pk80ca9775-b434-4f35-8e7f-cbeb227f5fe0</t>
  </si>
  <si>
    <t>B0C1SQ7J4P</t>
  </si>
  <si>
    <t>X003S4EL5L</t>
  </si>
  <si>
    <t>DE-MRylblu&amp;whtHdedVrsty-M</t>
  </si>
  <si>
    <t>Decrum Hooded Varsity Jacket Men - High School Bomber Style Baseball Jackets for Men [40171173] | Royal Blue &amp; White, M</t>
  </si>
  <si>
    <t>pkeef10222-3204-4edb-8641-615d51f4538f</t>
  </si>
  <si>
    <t>B0CJRWHNZ1</t>
  </si>
  <si>
    <t>X003Z9QNS7</t>
  </si>
  <si>
    <t>DE-MVrstyChnlBlkRed-S-S</t>
  </si>
  <si>
    <t>Decrum Red and Black High School Varsity Jacket With Letter S - Casual Fashion Baseball Jackets for Men [40020022-EO] | S Red sleeve, S</t>
  </si>
  <si>
    <t>pkb3dc60ef-35d3-43f1-af9d-5a0f3e77aa8e</t>
  </si>
  <si>
    <t>B0CVH64G6T</t>
  </si>
  <si>
    <t>X0044QTGXJ</t>
  </si>
  <si>
    <t>DE-MVrstyChnlBlkWht-S-S</t>
  </si>
  <si>
    <t>Decrum Black And White Mens Varsity Jacket Long Sleeves - Stylish Design Baseball Jackets for Men [40020172-EV] | S White sleeve, S</t>
  </si>
  <si>
    <t>pkccd7f4e5-238d-45f8-8ed4-268d926f04f4</t>
  </si>
  <si>
    <t>B0D2317RVD</t>
  </si>
  <si>
    <t>X0047IB4HP</t>
  </si>
  <si>
    <t>DE-Maroon-PlnVrsty-L</t>
  </si>
  <si>
    <t>Decrum Maroon And Black Letterman Jacket -Men's Varsity Jackets [40020064] | Plain Maroon Sleeve, L</t>
  </si>
  <si>
    <t>pkb3cb019d-a304-4777-943a-e79ae5fd1265</t>
  </si>
  <si>
    <t>B08VXBW4YF</t>
  </si>
  <si>
    <t>X002SPP1P5</t>
  </si>
  <si>
    <t>DE-MnsTwStrpdLGSRngrBlkYloTee-2XL</t>
  </si>
  <si>
    <t>Decrum Black Mens Long Sleeve T Shirts - Ringer Tshirt | [40175016] 2 Stripes, 2XL</t>
  </si>
  <si>
    <t>pkb7b3801a-10b0-41a0-9a63-5a3b830b66fe</t>
  </si>
  <si>
    <t>B0CMCTVL5T</t>
  </si>
  <si>
    <t>X0040Y5APN</t>
  </si>
  <si>
    <t>DE-MnsTwStrpdLGSRngrBlkYloTee-M</t>
  </si>
  <si>
    <t>Decrum Black Mens Long Sleeve T Shirts - Casual Black T- Shirt | [40175013] 2 Stripes, M</t>
  </si>
  <si>
    <t>pk9e8441de-dda3-4903-9f38-604974f4ae09</t>
  </si>
  <si>
    <t>B0CMCXCSWX</t>
  </si>
  <si>
    <t>X0040YK517</t>
  </si>
  <si>
    <t>DE-MnsTwStrpdLGSRngrBlkYloTee-S</t>
  </si>
  <si>
    <t>Decrum Black Ringer Fashion Long Sleeve Crew Neck Shirts Mens Ringer T Shirts | [40175012] 2 Stripes, S</t>
  </si>
  <si>
    <t>pk3cf36af6-ea23-44c5-8eec-59b5e98eb7c5</t>
  </si>
  <si>
    <t>B0CMCV7ZJ9</t>
  </si>
  <si>
    <t>X0040Y5AG7</t>
  </si>
  <si>
    <t>DE-MnsTwStrpdLGSRngrBrnTee-2XL</t>
  </si>
  <si>
    <t>Decrum Brown Mens Long Sleeve T Shirts - Ringer Tshirt | [40044196] 2 Stripes, 2XL</t>
  </si>
  <si>
    <t>pkd812747a-dbb3-441f-a4cf-30a0d77373d1</t>
  </si>
  <si>
    <t>B0CMCVF92H</t>
  </si>
  <si>
    <t>X0040YLNO5</t>
  </si>
  <si>
    <t>DE-MnsTwStrpdLGSRngrBrnTee-M</t>
  </si>
  <si>
    <t>Decrum Brown Mens Long Sleeve T Shirts - Casual Brown T- Shirt | [40044193] 2 Stripes, M</t>
  </si>
  <si>
    <t>pk1665e454-0df7-48cc-b93e-2cdba5927186</t>
  </si>
  <si>
    <t>B0CMCV8Z2D</t>
  </si>
  <si>
    <t>X0040YLL83</t>
  </si>
  <si>
    <t>DE-MnsTwStrpdLGSRngrBrnTee-XL</t>
  </si>
  <si>
    <t>Decrum Brown Full Sleeve T-Shirts Men - Ringer Tees | [40044195] 2 Stripes, XL</t>
  </si>
  <si>
    <t>pke2194c96-2010-424b-9eb1-cca18ee04155</t>
  </si>
  <si>
    <t>B0CMCWX7TW</t>
  </si>
  <si>
    <t>X0040Y5AGR</t>
  </si>
  <si>
    <t>DE-NEWLGSMVNeckSet2-XXL</t>
  </si>
  <si>
    <t>Long Sleeve Shirt Men - Full Sleeve T Shirts Men [4BUN00066] | LGS MenV Set 2, XXL</t>
  </si>
  <si>
    <t>pk15d281fd-287e-4ccc-97b7-b33903c254e9</t>
  </si>
  <si>
    <t>B08P75LSML</t>
  </si>
  <si>
    <t>X002R6UAD3</t>
  </si>
  <si>
    <t>DE-W-VARSITY-GrnWH-XS</t>
  </si>
  <si>
    <t>Decrum College Cropped Bomber Jackets for Women 2023 - Casual Women's Letterman Jacket | [40184171] Green And White CRP, XS</t>
  </si>
  <si>
    <t>pka2226305-604c-4eca-a9ad-db12d06d5e77</t>
  </si>
  <si>
    <t>B0CQRMT2F6</t>
  </si>
  <si>
    <t>X0042UWIDR</t>
  </si>
  <si>
    <t>DE-W-VARSITY-GrnWH-XXL</t>
  </si>
  <si>
    <t>Decrum Stylish Varsity Jacket Women Crop – Fashion College Jacket For Womens Outerwear | [40184176] Green And White CRP, XXL</t>
  </si>
  <si>
    <t>pk19d1e4bb-34ac-448c-8b3a-f7458c5a21f8</t>
  </si>
  <si>
    <t>B0CQRLX6X5</t>
  </si>
  <si>
    <t>X0042V2AJN</t>
  </si>
  <si>
    <t>DE-W-VARSITY-MAWH-XL</t>
  </si>
  <si>
    <t>Decrum University Women Varsity Bomber Jackets – Soft Shell High School Letterman Jacket | [40160175] Maroon And White CRP, XL</t>
  </si>
  <si>
    <t>pk3031e4c5-7fb8-41fc-9200-5649f10bed2b</t>
  </si>
  <si>
    <t>B0CHYMDM31</t>
  </si>
  <si>
    <t>X003Z9K89R</t>
  </si>
  <si>
    <t>DE-W-VARSITY-MAWH-XS</t>
  </si>
  <si>
    <t>Decrum College Cropped Bomber Jackets for Women 2023 - Casual Women's Letterman Jacket | [40160171] Maroon And White CRP, XS</t>
  </si>
  <si>
    <t>pk19a53d65-155a-46de-b7a1-0430dd5df488</t>
  </si>
  <si>
    <t>B0CHYMZYNN</t>
  </si>
  <si>
    <t>X003Z9K86P</t>
  </si>
  <si>
    <t>DE-W-VARSITY-PnkWH-L</t>
  </si>
  <si>
    <t>Decrum Softshell Varsity Bomber Jacket Women - Lightweight Bomber Jackets Womens | [40186174] Pink And White CRP, L</t>
  </si>
  <si>
    <t>pk15179c82-9fdb-4d22-b7c1-32f05c781f1d</t>
  </si>
  <si>
    <t>B0CQRMNSQ1</t>
  </si>
  <si>
    <t>X0042UL9GJ</t>
  </si>
  <si>
    <t>DE-W2WhtHrtLoveRed-XL</t>
  </si>
  <si>
    <t>Red Valentines Day T Shirts - Gift Ideas for Wife [40021025-EC] | Red 2 Heart, XL</t>
  </si>
  <si>
    <t>pk10e5932c-8166-4c3d-b59c-5505f71fd836</t>
  </si>
  <si>
    <t>B0CN6FJDMT</t>
  </si>
  <si>
    <t>X0041D79WZ</t>
  </si>
  <si>
    <t>DE-WBAHLOVE-S</t>
  </si>
  <si>
    <t>Black Valentines Day T Shirt - Love Shirts for Women Gifts for Christmas [40021012-AD] | Arrow Love, S</t>
  </si>
  <si>
    <t>pk47a3e259-6f4a-4d48-9fa3-526420aa3ab7</t>
  </si>
  <si>
    <t>B082NZMPHT</t>
  </si>
  <si>
    <t>X002F0N3U3</t>
  </si>
  <si>
    <t>DE-WBLk&amp;YLWHddVar-L</t>
  </si>
  <si>
    <t>Decrum Womens Bomber Jacket - Light Weight Jackets Womens [40115084] (N) | Black &amp; Yellow, L</t>
  </si>
  <si>
    <t>pkb4d6e321-521c-4a5e-9e21-2967b6fc8c7e</t>
  </si>
  <si>
    <t>B0BXXTC1SK</t>
  </si>
  <si>
    <t>X003QSGT2H</t>
  </si>
  <si>
    <t>DE-WBlk&amp;WhtHddVar-M</t>
  </si>
  <si>
    <t>Decrum Letterman Jacket Womens - Womens Letterman Jacket [40115173] (N) | Black &amp; White, M</t>
  </si>
  <si>
    <t>pk220cdb47-bd33-4c9f-85f9-66873487f8ca</t>
  </si>
  <si>
    <t>B0BXXSJKML</t>
  </si>
  <si>
    <t>X003QSGT1D</t>
  </si>
  <si>
    <t>DE-WBlk&amp;WhtHddVar-S</t>
  </si>
  <si>
    <t>Decrum Varsity Jacket Women - Womens Jackets Lightweight Trendy [40115172] (N) | Black &amp; White, S</t>
  </si>
  <si>
    <t>pk5b8c2057-c343-4364-bcf4-3187d2275fcb</t>
  </si>
  <si>
    <t>B0BXXV3WCN</t>
  </si>
  <si>
    <t>X003QSGT1X</t>
  </si>
  <si>
    <t>DE-WBlk&amp;WhtHddVar-XL</t>
  </si>
  <si>
    <t>Decrum Womens Bomber Jacket - Womens Varsity Jacket With Hood [40115175] (N) | Black &amp; White, XL</t>
  </si>
  <si>
    <t>pk10fd7409-98bb-49ca-99c1-b413fc33c3e9</t>
  </si>
  <si>
    <t>B0BXXSW4RB</t>
  </si>
  <si>
    <t>X003QSJ3YD</t>
  </si>
  <si>
    <t>DE-WDtalingVrstyMrn-S</t>
  </si>
  <si>
    <t>Decrum Maroon Women Letterman Jacket | [40177062] Detalng Maroon, S</t>
  </si>
  <si>
    <t>pke82da9f8-5824-4f63-ae0d-f0a3a5a10839</t>
  </si>
  <si>
    <t>B0CMD8VGNP</t>
  </si>
  <si>
    <t>X0040YQXDL</t>
  </si>
  <si>
    <t>DE-WGrnRglnVNckQtrSlvBlk-M</t>
  </si>
  <si>
    <t>Decrum Green and Black 3/4 Length Sleeve Womens Tops- Raglan Shirts for Women | [40172013] Gren&amp;Blk Rgln,M</t>
  </si>
  <si>
    <t>pkaeb26f5a-74ae-4665-916c-9b605e0d75a4</t>
  </si>
  <si>
    <t>B0CKYZLVV2</t>
  </si>
  <si>
    <t>X003ZYV1N9</t>
  </si>
  <si>
    <t>DE-WHtrGryRglnVNckQtrSlv-S</t>
  </si>
  <si>
    <t>Quarter Sleeve Raglan Shirt Women Baseball Tee - 3/4 Length Sleeve Womens Tops | [40121012] Gry&amp;Blk Rgln,S</t>
  </si>
  <si>
    <t>pk42eb88e7-c2d7-4833-9183-b84177b69258</t>
  </si>
  <si>
    <t>B0BYK2Q1S9</t>
  </si>
  <si>
    <t>X003R1L0H7</t>
  </si>
  <si>
    <t>DE-WMaron&amp;WhtePlnVrsty-M</t>
  </si>
  <si>
    <t>Decrum Maroon And White Varsity Jacket Women - Plain Letterman Jacket | [40057173] Plain White Sleeve, M</t>
  </si>
  <si>
    <t>pkbbf67a6c-376b-432f-9dc2-80991860b041</t>
  </si>
  <si>
    <t>B09YM6P6ZB</t>
  </si>
  <si>
    <t>X003BV0OAR</t>
  </si>
  <si>
    <t>DE-WMaron&amp;WhtePlnVrsty-XL</t>
  </si>
  <si>
    <t>Decrum Maroon And White Varsity Jacket For Woman - Fashion Baseball Jacket | [40057175] Plain White Sleeve, XL</t>
  </si>
  <si>
    <t>pk12b098eb-cd02-47bb-b971-5ccae24bfb22</t>
  </si>
  <si>
    <t>B09YLTQCXT</t>
  </si>
  <si>
    <t>X003BUZ3XV</t>
  </si>
  <si>
    <t>DE-WMatrntySet1-L</t>
  </si>
  <si>
    <t>Decrum Pack of 3 Pregnancy Tshirts for Women Funny - Black Pregnancy Shirts Expecting Gifts for Mom [4BUN00014] | Set1, L</t>
  </si>
  <si>
    <t>pkd557426d-1a6b-48c2-a10d-6814af9431b6</t>
  </si>
  <si>
    <t>B08B8878ZL</t>
  </si>
  <si>
    <t>X002KERIY1</t>
  </si>
  <si>
    <t>DE-WMatrntySet2-M</t>
  </si>
  <si>
    <t>Decrum Pack of 3 Womens Pregnancy Shirt - Expecting Gifts for Mom [4BUN00053] | Set2, M</t>
  </si>
  <si>
    <t>pkdfb00103-cfa5-4234-bd57-6c79ae14eac7</t>
  </si>
  <si>
    <t>B08B7QXQRZ</t>
  </si>
  <si>
    <t>X002KEKKHD</t>
  </si>
  <si>
    <t>DE-WMatrntySet2-XXL</t>
  </si>
  <si>
    <t>Decrum Pack of 3 Womens Black Maternity T Shirts - Plus Size Pregnancy Gifts for First Time Moms [4BUN00056] | Set2, XXL</t>
  </si>
  <si>
    <t>pk0e0339a3-f3ea-4981-86c7-5f89ee6f3fac</t>
  </si>
  <si>
    <t>B08B7SQV4S</t>
  </si>
  <si>
    <t>X002KEKKG9</t>
  </si>
  <si>
    <t>DE-WMatrntySet21-M</t>
  </si>
  <si>
    <t>Decrum Cute Maternity Tops Side Ruched Tunic T Shirt - Pregnant Shirts for Women | [4BUN00213] Pack of 3, M</t>
  </si>
  <si>
    <t>pk89d2be08-333f-4772-a0f5-e434ef77391d</t>
  </si>
  <si>
    <t>B0C3MBDXZS</t>
  </si>
  <si>
    <t>X003SX1DKN</t>
  </si>
  <si>
    <t>DE-WMatrntySet22-M</t>
  </si>
  <si>
    <t>Decrum Pregnancy Tshirts for Women - Funny Graphic Maternity Summer Clothes | [4BUN00223] Pack of 3, M</t>
  </si>
  <si>
    <t>pk83312de7-dc90-418e-909d-d684f2aae98d</t>
  </si>
  <si>
    <t>B0C3MBW4N8</t>
  </si>
  <si>
    <t>X003SXLHZT</t>
  </si>
  <si>
    <t>DE-WMrnRglnVNckQtrSlv-XXL</t>
  </si>
  <si>
    <t>Decrum Maroon and Black Raglan Sleeve Tops for Women - 3/4 Sleeve Shirts for Women | [40122016] MRN&amp;Blk Rgln,XXL</t>
  </si>
  <si>
    <t>pk8f9c4627-6054-435d-9c74-ec43c8888685</t>
  </si>
  <si>
    <t>B0BYK2D351</t>
  </si>
  <si>
    <t>X003R1NP8T</t>
  </si>
  <si>
    <t>DE-WMtrntyFirstMommyHthrPnk-XXL</t>
  </si>
  <si>
    <t>Decrum Cute Pregnancy Shirts for Women - Soft Graphic Casual Maternity Clothes [40022206-AL] | Heather Pink, XXL</t>
  </si>
  <si>
    <t>pk58c9f41c-ee06-4082-9186-761156f5d795</t>
  </si>
  <si>
    <t>B0D7VKB6J3</t>
  </si>
  <si>
    <t>X004AO75L5</t>
  </si>
  <si>
    <t>DE-WMtrntyFirstMommySeaGren-M</t>
  </si>
  <si>
    <t>Decrum Funny Maternity Tops for Women Humor - Pregnancy Announcement Shirts for Women's [40022383-AL] | Sea Green, M</t>
  </si>
  <si>
    <t>pkd6f87b5d-8c95-4ed7-9f36-63ed55c0f63e</t>
  </si>
  <si>
    <t>B0D7VM2FR9</t>
  </si>
  <si>
    <t>X004ANXK15</t>
  </si>
  <si>
    <t>DE-WMtrntyPeekingFaceSeaGren-L</t>
  </si>
  <si>
    <t>Decrum Maternity T Shirts - Pregancy Tops for Women [40022384-AF] | Sea Green, L</t>
  </si>
  <si>
    <t>pk9b70b459-a6a4-4747-bb0b-e44623f3b162</t>
  </si>
  <si>
    <t>B0D7VKY9SJ</t>
  </si>
  <si>
    <t>X004AO4SR9</t>
  </si>
  <si>
    <t>DE-WPRP&amp;WHtVar-XXL</t>
  </si>
  <si>
    <t>Decrum Womens Letterman Jacket | [40117176] | White, XXL</t>
  </si>
  <si>
    <t>pk7e8e7c79-df6a-41c4-b5b1-581bd4c3a343</t>
  </si>
  <si>
    <t>B0BXXQ9JJ9</t>
  </si>
  <si>
    <t>X003QSJ32P</t>
  </si>
  <si>
    <t>DE-WRWHLOVENw-XL</t>
  </si>
  <si>
    <t>Red Heart Shirt's Womens - Gift Idea's for Wife Christmas Womens Top [40021025-BA] | White Love, XL</t>
  </si>
  <si>
    <t>pk4d9db5f6-9638-4c6e-9de7-e53d1c3e1573</t>
  </si>
  <si>
    <t>B09Q33PGFG</t>
  </si>
  <si>
    <t>X0034F3VYV</t>
  </si>
  <si>
    <t>DE-WRedLoveWht-M</t>
  </si>
  <si>
    <t>White Women Valentines Shirts - Gifts for Wife from Husband [40021173-EB] | Red Love, M</t>
  </si>
  <si>
    <t>pkaf069e1b-7484-4f9d-bfdd-8336b92fb3b4</t>
  </si>
  <si>
    <t>B0CN6GNHXH</t>
  </si>
  <si>
    <t>X0041D6G8X</t>
  </si>
  <si>
    <t>DE-WRedLoveWht-XL</t>
  </si>
  <si>
    <t>Valentines Outfits for Women - Gift Ideas for Wife Christmas Womens Top [40021175-EB] | Red Love, XL</t>
  </si>
  <si>
    <t>pk6d164c74-9c96-48dc-a08c-65adf8515942</t>
  </si>
  <si>
    <t>B0CN6H2Z9M</t>
  </si>
  <si>
    <t>X0041D6FO3</t>
  </si>
  <si>
    <t>DE-WRibPolo-Set34-L</t>
  </si>
  <si>
    <t>Navy Blue Polo Shirts for Women 3 Pack- Golf Shirt Womens [4BUN00344] | Set 34, L</t>
  </si>
  <si>
    <t>pk79efba69-eda5-42c2-b7cd-d3201d78478a</t>
  </si>
  <si>
    <t>B0CLDP27NJ</t>
  </si>
  <si>
    <t>X0040CVUFT</t>
  </si>
  <si>
    <t>DE-WRibPolo-Set34-S</t>
  </si>
  <si>
    <t>Black Polo Shirt Women Pack of 3 - Womens Golf Shirts [4BUN00342] | Set 34, S</t>
  </si>
  <si>
    <t>pk71b724fb-1ea8-4494-be45-815e6598a501</t>
  </si>
  <si>
    <t>B0CLDMBF62</t>
  </si>
  <si>
    <t>X0040D0CG1</t>
  </si>
  <si>
    <t>DE-WRylBlu&amp;WhtePlnVrsty-M</t>
  </si>
  <si>
    <t>Decrum White And Blue varsity jacket Womens - Plain Letterman Jacket Womens | [40056173] Plain White Sleeve, M</t>
  </si>
  <si>
    <t>pk9706119e-d33c-42df-8f9c-838792249f13</t>
  </si>
  <si>
    <t>B09YM5RK62</t>
  </si>
  <si>
    <t>X003AYEPOV</t>
  </si>
  <si>
    <t>DE-WRylBlu&amp;YelwPlnVrsty-L</t>
  </si>
  <si>
    <t>Decrum Yellow And Royal Blue Letterman - Womens Letterman Style Jacket | [40056084] Plain Yellow Sleeve, L</t>
  </si>
  <si>
    <t>pk21cbd646-e1db-4050-98ed-8e5b6c1b891b</t>
  </si>
  <si>
    <t>B09YM5V49P</t>
  </si>
  <si>
    <t>X003AJA5ZJ</t>
  </si>
  <si>
    <t>DE-WRylBlu&amp;YelwPlnVrsty-S</t>
  </si>
  <si>
    <t>Decrum Royal Blue And Yellow Women Letterman Jacket | [40056082] Plain Yellow Sleeve, S</t>
  </si>
  <si>
    <t>pk977325b5-1222-47a5-9f98-1a933b663173</t>
  </si>
  <si>
    <t>B09YM65FFK</t>
  </si>
  <si>
    <t>X003AJF73J</t>
  </si>
  <si>
    <t>DE-WWhtRglnQtrSlvePnkBse-XL</t>
  </si>
  <si>
    <t>Decrum White and Pink Soft Poly Cotton Baseball Jersey 3/4 Sleeve Womens Raglan Shirt | [40154175] Pink&amp;White Rgln,XL</t>
  </si>
  <si>
    <t>pk7539b176-7d22-4eb6-8fca-795d8738e7ea</t>
  </si>
  <si>
    <t>B0CGXNJ62D</t>
  </si>
  <si>
    <t>X003Y69RGV</t>
  </si>
  <si>
    <t>DE-Women-Bae-L</t>
  </si>
  <si>
    <t>Decrum Best Aunt Ever Gifts - Gifts for Aunt Auntie Shirts Women | [40021014-AG] BAE, L</t>
  </si>
  <si>
    <t>pk47a3261d-718f-4cf5-9dc6-b744b967511a</t>
  </si>
  <si>
    <t>B07MFYRGGS</t>
  </si>
  <si>
    <t>X0020KXXYT</t>
  </si>
  <si>
    <t>DE-Yelow-Plain-VrstyNEW-L</t>
  </si>
  <si>
    <t>Decrum Yellow and Black Baseball Varsity Jacket Men [40020084-CZ] | Plain Yellow Sleve, L</t>
  </si>
  <si>
    <t>pk131c9479-5775-4312-b89b-99f8565c5dca</t>
  </si>
  <si>
    <t>B0CH8KS3T4</t>
  </si>
  <si>
    <t>X003Z46P0N</t>
  </si>
  <si>
    <t>Gry-Plain-Varsity-XL</t>
  </si>
  <si>
    <t>Decrum Black and Grey Mens Varsity Jacket - Baseball Letterman Jackets for Men [40020045] | Plain Grey Sleve, XL</t>
  </si>
  <si>
    <t>pkb68a9275-31d5-4a14-bd6c-cb2b3234ddc3</t>
  </si>
  <si>
    <t>B07KV1VX5Q</t>
  </si>
  <si>
    <t>X002ARM63B</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</si>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</sst>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83"/>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3.0</v>
      </c>
      <c r="K9" t="n">
        <f>SUM(M9:INDEX(M9:XFD9,1,M3))</f>
        <v>0.0</v>
      </c>
      <c r="L9" s="28"/>
    </row>
    <row r="10">
      <c r="A10" t="s">
        <v>39</v>
      </c>
      <c r="B10" t="s">
        <v>40</v>
      </c>
      <c r="C10" t="s">
        <v>41</v>
      </c>
      <c r="D10" t="s">
        <v>42</v>
      </c>
      <c r="E10" t="s">
        <v>43</v>
      </c>
      <c r="F10" t="s">
        <v>21</v>
      </c>
      <c r="G10" t="s">
        <v>22</v>
      </c>
      <c r="H10" t="s">
        <v>23</v>
      </c>
      <c r="I10" t="s">
        <v>23</v>
      </c>
      <c r="J10" t="n">
        <v>3.0</v>
      </c>
      <c r="K10" t="n">
        <f>SUM(M10:INDEX(M10:XFD10,1,M3))</f>
        <v>0.0</v>
      </c>
      <c r="L10" s="28"/>
    </row>
    <row r="11">
      <c r="A11" t="s">
        <v>44</v>
      </c>
      <c r="B11" t="s">
        <v>45</v>
      </c>
      <c r="C11" t="s">
        <v>46</v>
      </c>
      <c r="D11" t="s">
        <v>47</v>
      </c>
      <c r="E11" t="s">
        <v>48</v>
      </c>
      <c r="F11" t="s">
        <v>21</v>
      </c>
      <c r="G11" t="s">
        <v>22</v>
      </c>
      <c r="H11" t="s">
        <v>23</v>
      </c>
      <c r="I11" t="s">
        <v>23</v>
      </c>
      <c r="J11" t="n">
        <v>3.0</v>
      </c>
      <c r="K11" t="n">
        <f>SUM(M11:INDEX(M11:XFD11,1,M3))</f>
        <v>0.0</v>
      </c>
      <c r="L11" s="28"/>
    </row>
    <row r="12">
      <c r="A12" t="s">
        <v>49</v>
      </c>
      <c r="B12" t="s">
        <v>50</v>
      </c>
      <c r="C12" t="s">
        <v>51</v>
      </c>
      <c r="D12" t="s">
        <v>52</v>
      </c>
      <c r="E12" t="s">
        <v>53</v>
      </c>
      <c r="F12" t="s">
        <v>21</v>
      </c>
      <c r="G12" t="s">
        <v>22</v>
      </c>
      <c r="H12" t="s">
        <v>23</v>
      </c>
      <c r="I12" t="s">
        <v>23</v>
      </c>
      <c r="J12" t="n">
        <v>12.0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3.0</v>
      </c>
      <c r="K18" t="n">
        <f>SUM(M18:INDEX(M18:XFD18,1,M3))</f>
        <v>0.0</v>
      </c>
      <c r="L18" s="28"/>
    </row>
    <row r="19">
      <c r="A19" t="s">
        <v>84</v>
      </c>
      <c r="B19" t="s">
        <v>85</v>
      </c>
      <c r="C19" t="s">
        <v>86</v>
      </c>
      <c r="D19" t="s">
        <v>87</v>
      </c>
      <c r="E19" t="s">
        <v>88</v>
      </c>
      <c r="F19" t="s">
        <v>21</v>
      </c>
      <c r="G19" t="s">
        <v>22</v>
      </c>
      <c r="H19" t="s">
        <v>23</v>
      </c>
      <c r="I19" t="s">
        <v>23</v>
      </c>
      <c r="J19" t="n">
        <v>1.0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4.0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4.0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3.0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10.0</v>
      </c>
      <c r="K31" t="n">
        <f>SUM(M31:INDEX(M31:XFD31,1,M3))</f>
        <v>0.0</v>
      </c>
      <c r="L31" s="28"/>
    </row>
    <row r="32">
      <c r="A32" t="s">
        <v>149</v>
      </c>
      <c r="B32" t="s">
        <v>150</v>
      </c>
      <c r="C32" t="s">
        <v>151</v>
      </c>
      <c r="D32" t="s">
        <v>152</v>
      </c>
      <c r="E32" t="s">
        <v>153</v>
      </c>
      <c r="F32" t="s">
        <v>21</v>
      </c>
      <c r="G32" t="s">
        <v>22</v>
      </c>
      <c r="H32" t="s">
        <v>23</v>
      </c>
      <c r="I32" t="s">
        <v>23</v>
      </c>
      <c r="J32" t="n">
        <v>12.0</v>
      </c>
      <c r="K32" t="n">
        <f>SUM(M32:INDEX(M32:XFD32,1,M3))</f>
        <v>0.0</v>
      </c>
      <c r="L32" s="28"/>
    </row>
    <row r="33">
      <c r="A33" t="s">
        <v>154</v>
      </c>
      <c r="B33" t="s">
        <v>155</v>
      </c>
      <c r="C33" t="s">
        <v>156</v>
      </c>
      <c r="D33" t="s">
        <v>157</v>
      </c>
      <c r="E33" t="s">
        <v>158</v>
      </c>
      <c r="F33" t="s">
        <v>21</v>
      </c>
      <c r="G33" t="s">
        <v>22</v>
      </c>
      <c r="H33" t="s">
        <v>23</v>
      </c>
      <c r="I33" t="s">
        <v>23</v>
      </c>
      <c r="J33" t="n">
        <v>8.0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3.0</v>
      </c>
      <c r="K35" t="n">
        <f>SUM(M35:INDEX(M35:XFD35,1,M3))</f>
        <v>0.0</v>
      </c>
      <c r="L35" s="28"/>
    </row>
    <row r="36">
      <c r="A36" t="s">
        <v>169</v>
      </c>
      <c r="B36" t="s">
        <v>170</v>
      </c>
      <c r="C36" t="s">
        <v>171</v>
      </c>
      <c r="D36" t="s">
        <v>172</v>
      </c>
      <c r="E36" t="s">
        <v>173</v>
      </c>
      <c r="F36" t="s">
        <v>21</v>
      </c>
      <c r="G36" t="s">
        <v>22</v>
      </c>
      <c r="H36" t="s">
        <v>23</v>
      </c>
      <c r="I36" t="s">
        <v>23</v>
      </c>
      <c r="J36" t="n">
        <v>14.0</v>
      </c>
      <c r="K36" t="n">
        <f>SUM(M36:INDEX(M36:XFD36,1,M3))</f>
        <v>0.0</v>
      </c>
      <c r="L36" s="28"/>
    </row>
    <row r="37">
      <c r="A37" t="s">
        <v>174</v>
      </c>
      <c r="B37" t="s">
        <v>175</v>
      </c>
      <c r="C37" t="s">
        <v>176</v>
      </c>
      <c r="D37" t="s">
        <v>177</v>
      </c>
      <c r="E37" t="s">
        <v>178</v>
      </c>
      <c r="F37" t="s">
        <v>21</v>
      </c>
      <c r="G37" t="s">
        <v>22</v>
      </c>
      <c r="H37" t="s">
        <v>23</v>
      </c>
      <c r="I37" t="s">
        <v>23</v>
      </c>
      <c r="J37" t="n">
        <v>3.0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2.0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3.0</v>
      </c>
      <c r="K52" t="n">
        <f>SUM(M52:INDEX(M52:XFD52,1,M3))</f>
        <v>0.0</v>
      </c>
      <c r="L52" s="28"/>
    </row>
    <row r="53">
      <c r="A53" t="s">
        <v>254</v>
      </c>
      <c r="B53" t="s">
        <v>255</v>
      </c>
      <c r="C53" t="s">
        <v>256</v>
      </c>
      <c r="D53" t="s">
        <v>257</v>
      </c>
      <c r="E53" t="s">
        <v>258</v>
      </c>
      <c r="F53" t="s">
        <v>21</v>
      </c>
      <c r="G53" t="s">
        <v>22</v>
      </c>
      <c r="H53" t="s">
        <v>23</v>
      </c>
      <c r="I53" t="s">
        <v>23</v>
      </c>
      <c r="J53" t="n">
        <v>8.0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7.0</v>
      </c>
      <c r="K55" t="n">
        <f>SUM(M55:INDEX(M55:XFD55,1,M3))</f>
        <v>0.0</v>
      </c>
      <c r="L55" s="28"/>
    </row>
    <row r="56">
      <c r="A56" t="s">
        <v>269</v>
      </c>
      <c r="B56" t="s">
        <v>270</v>
      </c>
      <c r="C56" t="s">
        <v>271</v>
      </c>
      <c r="D56" t="s">
        <v>272</v>
      </c>
      <c r="E56" t="s">
        <v>273</v>
      </c>
      <c r="F56" t="s">
        <v>21</v>
      </c>
      <c r="G56" t="s">
        <v>22</v>
      </c>
      <c r="H56" t="s">
        <v>23</v>
      </c>
      <c r="I56" t="s">
        <v>23</v>
      </c>
      <c r="J56" t="n">
        <v>6.0</v>
      </c>
      <c r="K56" t="n">
        <f>SUM(M56:INDEX(M56:XFD56,1,M3))</f>
        <v>0.0</v>
      </c>
      <c r="L56" s="28"/>
    </row>
    <row r="57">
      <c r="A57" t="s">
        <v>274</v>
      </c>
      <c r="B57" t="s">
        <v>275</v>
      </c>
      <c r="C57" t="s">
        <v>276</v>
      </c>
      <c r="D57" t="s">
        <v>277</v>
      </c>
      <c r="E57" t="s">
        <v>278</v>
      </c>
      <c r="F57" t="s">
        <v>21</v>
      </c>
      <c r="G57" t="s">
        <v>22</v>
      </c>
      <c r="H57" t="s">
        <v>23</v>
      </c>
      <c r="I57" t="s">
        <v>23</v>
      </c>
      <c r="J57" t="n">
        <v>9.0</v>
      </c>
      <c r="K57" t="n">
        <f>SUM(M57:INDEX(M57:XFD57,1,M3))</f>
        <v>0.0</v>
      </c>
      <c r="L57" s="28"/>
    </row>
    <row r="58">
      <c r="A58" t="s">
        <v>279</v>
      </c>
      <c r="B58" t="s">
        <v>280</v>
      </c>
      <c r="C58" t="s">
        <v>281</v>
      </c>
      <c r="D58" t="s">
        <v>282</v>
      </c>
      <c r="E58" t="s">
        <v>283</v>
      </c>
      <c r="F58" t="s">
        <v>21</v>
      </c>
      <c r="G58" t="s">
        <v>22</v>
      </c>
      <c r="H58" t="s">
        <v>23</v>
      </c>
      <c r="I58" t="s">
        <v>23</v>
      </c>
      <c r="J58" t="n">
        <v>5.0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v>
      </c>
      <c r="K66" t="n">
        <f>SUM(M66:INDEX(M66:XFD66,1,M3))</f>
        <v>0.0</v>
      </c>
      <c r="L66" s="28"/>
    </row>
    <row r="67">
      <c r="A67" t="s">
        <v>324</v>
      </c>
      <c r="B67" t="s">
        <v>325</v>
      </c>
      <c r="C67" t="s">
        <v>326</v>
      </c>
      <c r="D67" t="s">
        <v>327</v>
      </c>
      <c r="E67" t="s">
        <v>328</v>
      </c>
      <c r="F67" t="s">
        <v>21</v>
      </c>
      <c r="G67" t="s">
        <v>22</v>
      </c>
      <c r="H67" t="s">
        <v>23</v>
      </c>
      <c r="I67" t="s">
        <v>23</v>
      </c>
      <c r="J67" t="n">
        <v>2.0</v>
      </c>
      <c r="K67" t="n">
        <f>SUM(M67:INDEX(M67:XFD67,1,M3))</f>
        <v>0.0</v>
      </c>
      <c r="L67" s="28"/>
    </row>
    <row r="68">
      <c r="A68" t="s">
        <v>329</v>
      </c>
      <c r="B68" t="s">
        <v>330</v>
      </c>
      <c r="C68" t="s">
        <v>331</v>
      </c>
      <c r="D68" t="s">
        <v>332</v>
      </c>
      <c r="E68" t="s">
        <v>333</v>
      </c>
      <c r="F68" t="s">
        <v>21</v>
      </c>
      <c r="G68" t="s">
        <v>22</v>
      </c>
      <c r="H68" t="s">
        <v>23</v>
      </c>
      <c r="I68" t="s">
        <v>23</v>
      </c>
      <c r="J68" t="n">
        <v>4.0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1.0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2.0</v>
      </c>
      <c r="K72" t="n">
        <f>SUM(M72:INDEX(M72:XFD72,1,M3))</f>
        <v>0.0</v>
      </c>
      <c r="L72" s="28"/>
    </row>
    <row r="73">
      <c r="A73" t="s">
        <v>354</v>
      </c>
      <c r="B73" t="s">
        <v>355</v>
      </c>
      <c r="C73" t="s">
        <v>356</v>
      </c>
      <c r="D73" t="s">
        <v>357</v>
      </c>
      <c r="E73" t="s">
        <v>358</v>
      </c>
      <c r="F73" t="s">
        <v>21</v>
      </c>
      <c r="G73" t="s">
        <v>22</v>
      </c>
      <c r="H73" t="s">
        <v>23</v>
      </c>
      <c r="I73" t="s">
        <v>23</v>
      </c>
      <c r="J73" t="n">
        <v>10.0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2.0</v>
      </c>
      <c r="K75" t="n">
        <f>SUM(M75:INDEX(M75:XFD75,1,M3))</f>
        <v>0.0</v>
      </c>
      <c r="L75" s="28"/>
    </row>
    <row r="76" ht="8.0" customHeight="true">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row>
    <row r="77">
      <c r="A77" t="s" s="32">
        <v>369</v>
      </c>
      <c r="B77" s="33"/>
      <c r="C77" s="34"/>
      <c r="D77" s="35"/>
      <c r="E77" s="36"/>
      <c r="F77" s="37"/>
      <c r="G77" s="38"/>
      <c r="H77" s="39"/>
      <c r="I77" s="40"/>
      <c r="J77" s="41"/>
      <c r="K77" s="42"/>
      <c r="L77" s="43"/>
      <c r="M77" t="n" s="44">
        <f>IF(M3&gt;=1,"P2 - B1","")</f>
        <v>0.0</v>
      </c>
      <c r="N77" t="n" s="45">
        <f>IF(M3&gt;=2,"P2 - B2","")</f>
        <v>0.0</v>
      </c>
      <c r="O77" t="n" s="46">
        <f>IF(M3&gt;=3,"P2 - B3","")</f>
        <v>0.0</v>
      </c>
      <c r="P77" t="n" s="47">
        <f>IF(M3&gt;=4,"P2 - B4","")</f>
        <v>0.0</v>
      </c>
      <c r="Q77" t="n" s="48">
        <f>IF(M3&gt;=5,"P2 - B5","")</f>
        <v>0.0</v>
      </c>
      <c r="R77" t="n" s="49">
        <f>IF(M3&gt;=6,"P2 - B6","")</f>
        <v>0.0</v>
      </c>
      <c r="S77" t="n" s="50">
        <f>IF(M3&gt;=7,"P2 - B7","")</f>
        <v>0.0</v>
      </c>
      <c r="T77" t="n" s="51">
        <f>IF(M3&gt;=8,"P2 - B8","")</f>
        <v>0.0</v>
      </c>
      <c r="U77" t="n" s="52">
        <f>IF(M3&gt;=9,"P2 - B9","")</f>
        <v>0.0</v>
      </c>
      <c r="V77" t="n" s="53">
        <f>IF(M3&gt;=10,"P2 - B10","")</f>
        <v>0.0</v>
      </c>
      <c r="W77" t="n" s="54">
        <f>IF(M3&gt;=11,"P2 - B11","")</f>
        <v>0.0</v>
      </c>
      <c r="X77" t="n" s="55">
        <f>IF(M3&gt;=12,"P2 - B12","")</f>
        <v>0.0</v>
      </c>
      <c r="Y77" t="n" s="56">
        <f>IF(M3&gt;=13,"P2 - B13","")</f>
        <v>0.0</v>
      </c>
      <c r="Z77" t="n" s="57">
        <f>IF(M3&gt;=14,"P2 - B14","")</f>
        <v>0.0</v>
      </c>
      <c r="AA77" t="n" s="58">
        <f>IF(M3&gt;=15,"P2 - B15","")</f>
        <v>0.0</v>
      </c>
      <c r="AB77" t="n" s="59">
        <f>IF(M3&gt;=16,"P2 - B16","")</f>
        <v>0.0</v>
      </c>
      <c r="AC77" t="n" s="60">
        <f>IF(M3&gt;=17,"P2 - B17","")</f>
        <v>0.0</v>
      </c>
      <c r="AD77" t="n" s="61">
        <f>IF(M3&gt;=18,"P2 - B18","")</f>
        <v>0.0</v>
      </c>
      <c r="AE77" t="n" s="62">
        <f>IF(M3&gt;=19,"P2 - B19","")</f>
        <v>0.0</v>
      </c>
      <c r="AF77" t="n" s="63">
        <f>IF(M3&gt;=20,"P2 - B20","")</f>
        <v>0.0</v>
      </c>
      <c r="AG77" t="n" s="64">
        <f>IF(M3&gt;=21,"P2 - B21","")</f>
        <v>0.0</v>
      </c>
      <c r="AH77" t="n" s="65">
        <f>IF(M3&gt;=22,"P2 - B22","")</f>
        <v>0.0</v>
      </c>
      <c r="AI77" t="n" s="66">
        <f>IF(M3&gt;=23,"P2 - B23","")</f>
        <v>0.0</v>
      </c>
      <c r="AJ77" t="n" s="67">
        <f>IF(M3&gt;=24,"P2 - B24","")</f>
        <v>0.0</v>
      </c>
      <c r="AK77" t="n" s="68">
        <f>IF(M3&gt;=25,"P2 - B25","")</f>
        <v>0.0</v>
      </c>
    </row>
    <row r="78">
      <c r="A78" t="s" s="70">
        <v>370</v>
      </c>
      <c r="B78" s="71"/>
      <c r="C78" s="72"/>
      <c r="D78" s="73"/>
      <c r="E78" s="74"/>
      <c r="F78" s="75"/>
      <c r="G78" s="76"/>
      <c r="H78" s="77"/>
      <c r="I78" s="78"/>
      <c r="J78" s="79"/>
      <c r="K78" s="80"/>
      <c r="L78" s="81"/>
    </row>
    <row r="79">
      <c r="A79" t="s" s="83">
        <v>371</v>
      </c>
      <c r="B79" s="84"/>
      <c r="C79" s="85"/>
      <c r="D79" s="86"/>
      <c r="E79" s="87"/>
      <c r="F79" s="88"/>
      <c r="G79" s="89"/>
      <c r="H79" s="90"/>
      <c r="I79" s="91"/>
      <c r="J79" s="92"/>
      <c r="K79" s="93"/>
      <c r="L79" s="94"/>
    </row>
    <row r="80">
      <c r="A80" t="s" s="96">
        <v>372</v>
      </c>
      <c r="B80" s="97"/>
      <c r="C80" s="98"/>
      <c r="D80" s="99"/>
      <c r="E80" s="100"/>
      <c r="F80" s="101"/>
      <c r="G80" s="102"/>
      <c r="H80" s="103"/>
      <c r="I80" s="104"/>
      <c r="J80" s="105"/>
      <c r="K80" s="106"/>
      <c r="L80" s="107"/>
    </row>
    <row r="81">
      <c r="A81" t="s" s="109">
        <v>373</v>
      </c>
      <c r="B81" s="110"/>
      <c r="C81" s="111"/>
      <c r="D81" s="112"/>
      <c r="E81" s="113"/>
      <c r="F81" s="114"/>
      <c r="G81" s="115"/>
      <c r="H81" s="116"/>
      <c r="I81" s="117"/>
      <c r="J81" s="118"/>
      <c r="K81" s="119"/>
      <c r="L81" s="120"/>
    </row>
    <row r="82" ht="8.0" customHeight="true">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row>
    <row r="8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76:AK76"/>
    <mergeCell ref="A77:L77"/>
    <mergeCell ref="A78:L78"/>
    <mergeCell ref="A79:L79"/>
    <mergeCell ref="A80:L80"/>
    <mergeCell ref="A81:L81"/>
    <mergeCell ref="A82:AK8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76 N6:N76 O6:O76 P6:P76 Q6:Q76 R6:R76 S6:S76 T6:T76 U6:U76 V6:V76 W6:W76 X6:X76 Y6:Y76 Z6:Z76 AA6:AA76 AB6:AB76 AC6:AC76 AD6:AD76 AE6:AE76 AF6:AF76 AG6:AG76 AH6:AH76 AI6:AI76 AJ6:AJ76 AK6:AK76" allowBlank="true" errorStyle="stop" showErrorMessage="true" errorTitle="Validation error" error="Enter a whole number greater than or equal to 0">
      <formula1>0</formula1>
    </dataValidation>
    <dataValidation type="decimal" operator="greaterThan" sqref="M78:M81 N78:N81 O78:O81 P78:P81 Q78:Q81 R78:R81 S78:S81 T78:T81 U78:U81 V78:V81 W78:W81 X78:X81 Y78:Y81 Z78:Z81 AA78:AA81 AB78:AB81 AC78:AC81 AD78:AD81 AE78:AE81 AF78:AF81 AG78:AG81 AH78:AH81 AI78:AI81 AJ78:AJ81 AK78:AK81"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374</v>
      </c>
    </row>
    <row r="2">
      <c r="A2" t="s" s="122">
        <v>375</v>
      </c>
    </row>
    <row r="3">
      <c r="A3" t="s" s="123">
        <v>376</v>
      </c>
    </row>
    <row r="4">
      <c r="A4" t="s" s="124">
        <v>377</v>
      </c>
    </row>
    <row r="5">
      <c r="A5" t="s" s="125">
        <v>378</v>
      </c>
    </row>
    <row r="6">
      <c r="A6" t="s" s="126">
        <v>379</v>
      </c>
    </row>
    <row r="7">
      <c r="A7" t="s" s="127">
        <v>380</v>
      </c>
    </row>
    <row r="8">
      <c r="A8" t="s" s="128">
        <v>381</v>
      </c>
    </row>
    <row r="9">
      <c r="A9" t="s" s="129">
        <v>382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383</v>
      </c>
      <c r="B1" t="s" s="131">
        <v>384</v>
      </c>
    </row>
    <row r="2">
      <c r="A2" t="s" s="132">
        <v>385</v>
      </c>
      <c r="B2" t="s" s="133">
        <v>386</v>
      </c>
    </row>
    <row r="3">
      <c r="A3" t="s" s="134">
        <v>387</v>
      </c>
      <c r="B3" t="s" s="135">
        <v>388</v>
      </c>
    </row>
    <row r="4">
      <c r="A4" t="s" s="136">
        <v>389</v>
      </c>
      <c r="B4" t="s" s="137">
        <v>390</v>
      </c>
    </row>
    <row r="5">
      <c r="A5" t="s" s="138">
        <v>391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2025-02-04T06:12:14Z</dcterms:created>
  <dc:creator>Apache POI</dc:creator>
</cp:coreProperties>
</file>