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<sst xmlns="http://schemas.openxmlformats.org/spreadsheetml/2006/main" count="714" uniqueCount="417">
  <si>
    <t>Provide the box details for this pack group below. Please see the instructions sheet if you have questions.</t>
  </si>
  <si>
    <t>Pack group: 1</t>
  </si>
  <si>
    <t>pg7a3705dd-42cd-4b28-a62c-ae2267faf81e</t>
  </si>
  <si>
    <t>Total SKUs: 75 (342 units)</t>
  </si>
  <si>
    <t>Total box count:</t>
  </si>
  <si>
    <t>SKU</t>
  </si>
  <si>
    <t xml:space="preserve">Product title </t>
  </si>
  <si>
    <t>Id</t>
  </si>
  <si>
    <t>ASIN</t>
  </si>
  <si>
    <t>FNSKU</t>
  </si>
  <si>
    <t>Condition</t>
  </si>
  <si>
    <t>Prep type</t>
  </si>
  <si>
    <t>Who preps units?</t>
  </si>
  <si>
    <t>Who labels units?</t>
  </si>
  <si>
    <t>Expected quantity</t>
  </si>
  <si>
    <t>Boxed quantity</t>
  </si>
  <si>
    <t>CA-PlnVNckLgsBlkNw-XL</t>
  </si>
  <si>
    <t>Decrum Black Mens Long Sleeve V-Neck T-Shirt Adult | [40001015] Black LGS Vneck Plain, XL</t>
  </si>
  <si>
    <t>pk1024e06c-31c1-4cbe-9b8e-51bc90c24f35</t>
  </si>
  <si>
    <t>B09MRVHFVG</t>
  </si>
  <si>
    <t>X00339Q8GV</t>
  </si>
  <si>
    <t>NewItem</t>
  </si>
  <si>
    <t>Labelling,Poly bagging</t>
  </si>
  <si>
    <t>By seller</t>
  </si>
  <si>
    <t>CA-PlnVNckLgsChGry-L</t>
  </si>
  <si>
    <t>Decrum Mens Long Sleeve Tshirts - Plain Charcoal Grey Pullover Jersey Shirts | [40001054] Charcoal Grey LGS Vneck Plain, L</t>
  </si>
  <si>
    <t>pk2707e900-470d-47a2-af3f-330211645ceb</t>
  </si>
  <si>
    <t>B092VRH4TM</t>
  </si>
  <si>
    <t>X002VIBVYJ</t>
  </si>
  <si>
    <t>CA-PlnVNckLgsGry-L</t>
  </si>
  <si>
    <t>Decrum Mens Long Sleeve Tshirts - Plain Pullover Jersey Shirts | [40001044] Grey LGS Vneck Plain, L</t>
  </si>
  <si>
    <t>pkc33779a9-4d1f-409a-8f14-a6f708a5736d</t>
  </si>
  <si>
    <t>B092VT33HJ</t>
  </si>
  <si>
    <t>X002VIJROZ</t>
  </si>
  <si>
    <t>CA-PlnVNckLgsNavy-XXL</t>
  </si>
  <si>
    <t>Decrum Navy Blue Long Sleeve Shirt Mens - Full Sleeve Henley Style T-Shirt | [40001096] Navy Blue LGS Vneck Plain, 2XL</t>
  </si>
  <si>
    <t>pkf25a4572-7edc-45df-bfeb-9f759e959f15</t>
  </si>
  <si>
    <t>B092VRJMYB</t>
  </si>
  <si>
    <t>X002VIHRTR</t>
  </si>
  <si>
    <t>CA-WmnsRedRglnSHSSlv-XL</t>
  </si>
  <si>
    <t>Decrum Red &amp; Black Women Baseball Shirts - Adult Raglan T-Shirt Womens | [40004025] Red &amp; Blk Shs, XL</t>
  </si>
  <si>
    <t>pk838a3a25-af7f-4ff6-b126-51d319375319</t>
  </si>
  <si>
    <t>B095Y76D39</t>
  </si>
  <si>
    <t>X002WVA0Z1</t>
  </si>
  <si>
    <t>CA-WmnsRedRglnSHSSlvNw-S</t>
  </si>
  <si>
    <t>Decrum Red and Black Womens Raglan Baseball T-Shirts - Football Sports Jerseys | [40004022] Red and Black, S</t>
  </si>
  <si>
    <t>pkc28dab69-3f3d-45fb-822d-20ed47c06897</t>
  </si>
  <si>
    <t>B0B887L4Z1</t>
  </si>
  <si>
    <t>X003C5RFBN</t>
  </si>
  <si>
    <t>CAD-BabyFaceBlkNw-L</t>
  </si>
  <si>
    <t>Decrum Womens Black Maternity T Shirt - Maternity Graphic Tees for Women | [40022014-AF] Baby Face Black MTS, L</t>
  </si>
  <si>
    <t>pk117fe5de-bd58-47d6-b6a7-bdefbb68f1ab</t>
  </si>
  <si>
    <t>B0BCQ8MLQG</t>
  </si>
  <si>
    <t>X003DP0HU3</t>
  </si>
  <si>
    <t>CAD-BabyFaceBlkNw-M</t>
  </si>
  <si>
    <t>Decrum Womens Black Maternity T Shirt - Maternity Graphic Tees for Adults | [40022013-AF] Baby Face Black MTS, M</t>
  </si>
  <si>
    <t>pk5bc87805-19c0-4070-8918-3c4e69520649</t>
  </si>
  <si>
    <t>B0B39CZHJL</t>
  </si>
  <si>
    <t>X0039X13JX</t>
  </si>
  <si>
    <t>CAD-Blk&amp;WhtePlnVrsty-M</t>
  </si>
  <si>
    <t>Decrum Mens Bomber Jackets - Casual Varsity Jacket Men | [40020173] Plain Black And White, M</t>
  </si>
  <si>
    <t>pk4d9583a4-6f1b-4321-ac89-34b17ab9c7f4</t>
  </si>
  <si>
    <t>B0CVHBF4FD</t>
  </si>
  <si>
    <t>X0044QQOP7</t>
  </si>
  <si>
    <t>CAD-BstAntEvrBlk-M</t>
  </si>
  <si>
    <t>Decrum Black Women Graphic Auntie Tshirt - Bae Shirt Best Aunt Ever | [40021013-AG] BAE Black, M</t>
  </si>
  <si>
    <t>pk60f8b764-dd37-41ff-b51d-9a0e64867acf</t>
  </si>
  <si>
    <t>B098JT59Y2</t>
  </si>
  <si>
    <t>X002Y1N6EL</t>
  </si>
  <si>
    <t>CAD-BstAntEvrHtrPnk-2XL</t>
  </si>
  <si>
    <t>Decrum Pink Auntie Tshirts for Women - BAE Best Aunt Ever Shirts | [40021206-AG] BAE Heather Pink, 2XL</t>
  </si>
  <si>
    <t>pk3777ea88-0b0a-4678-a768-96c5b44ec3ec</t>
  </si>
  <si>
    <t>B0C5CX9XHT</t>
  </si>
  <si>
    <t>X003TO4S67</t>
  </si>
  <si>
    <t>CAD-BstAntEvrRed-M</t>
  </si>
  <si>
    <t>Decrum Red Women Graphic Auntie Tshirt - Bae Shirt Best Aunt Ever | [40021023-AG] BAE Red, M</t>
  </si>
  <si>
    <t>pk9344001f-c774-43a3-b97a-a5d350767f3d</t>
  </si>
  <si>
    <t>B098JV7C5Z</t>
  </si>
  <si>
    <t>X002Y1INBH</t>
  </si>
  <si>
    <t>CAD-ComingSoonRed-2XL</t>
  </si>
  <si>
    <t>Decrum Womens Red Maternity T Shirt - Pregnancy Shirts | [40022026-AK] Coming Soon Red,2XL</t>
  </si>
  <si>
    <t>pk1c3d9d99-1720-48b6-94d7-ed2c6f795673</t>
  </si>
  <si>
    <t>B098K9JVX5</t>
  </si>
  <si>
    <t>X002Y1QBNJ</t>
  </si>
  <si>
    <t>CAD-ComingSoonRed-L</t>
  </si>
  <si>
    <t>Decrum Red Funny Pregnancy Shirts for Women - Maternity Graphic Tees | [40022024-AK] Coming Soon Red, L</t>
  </si>
  <si>
    <t>pkc53fab46-6be2-4c7c-931d-c177d1c1709e</t>
  </si>
  <si>
    <t>B098K9CV4X</t>
  </si>
  <si>
    <t>X002Y1RTO9</t>
  </si>
  <si>
    <t>CAD-ComingSoonRed-M</t>
  </si>
  <si>
    <t>Decrum Red Womens Pregnancy Shirt - Maternity Tee Shirts | [40022023-AK] Coming Soon Red, M</t>
  </si>
  <si>
    <t>pka3bcd2f0-46bf-42a7-82d6-07fd7fa9441e</t>
  </si>
  <si>
    <t>B098K8DDGQ</t>
  </si>
  <si>
    <t>X002Y1QBKR</t>
  </si>
  <si>
    <t>CAD-FirstTimeMomyBlk-S</t>
  </si>
  <si>
    <t>Decrum Black Pregnancy Shirt - Funny Maternity Shirts for Women | [40022012-AL] First Time Mommy Black MTS, S</t>
  </si>
  <si>
    <t>pkdcebc880-8196-4f67-8b7a-1c6df4e0ba5c</t>
  </si>
  <si>
    <t>B098K86BF6</t>
  </si>
  <si>
    <t>X002Y1SZ47</t>
  </si>
  <si>
    <t>CAD-Heart&amp;FootHtrPnkSHS-M</t>
  </si>
  <si>
    <t>Decrum Pink Maternity Shirts for Women - Robe Maternité Pregnancy Shirt | [40022203-AM] Heart &amp; Foot Heather Pink MTS, M</t>
  </si>
  <si>
    <t>pke1cc9b93-9463-440c-b5d7-73fa456bddf4</t>
  </si>
  <si>
    <t>B0C5T112KK</t>
  </si>
  <si>
    <t>X003TVESIX</t>
  </si>
  <si>
    <t>CAD-Heart&amp;FootRed-2XL</t>
  </si>
  <si>
    <t>Red Pregnancy Shirt - Funny Maternity Shirts for Women | [40022026-AM] Heart &amp; Foot Red MTS,2XL</t>
  </si>
  <si>
    <t>pk3ad0e71a-2a1c-4842-bb75-b0333158975e</t>
  </si>
  <si>
    <t>B098K6PFTB</t>
  </si>
  <si>
    <t>X002Y1SZ6F</t>
  </si>
  <si>
    <t>CAD-Heart&amp;FootRed-M</t>
  </si>
  <si>
    <t>Red Maternity T Shirt - Pregnant Shirts for Women | [40022023-AM] Heart &amp; Foot Red MTS, M</t>
  </si>
  <si>
    <t>pk6cdd4a40-8ca5-4d41-b467-3588feced672</t>
  </si>
  <si>
    <t>B098K94VXX</t>
  </si>
  <si>
    <t>X002Y1SZ33</t>
  </si>
  <si>
    <t>CAD-Heart&amp;FootRedNw-L</t>
  </si>
  <si>
    <t>Red Maternity Graphic Tees - Pregnancy Shirts for Womens | [40022024-AM] Heart &amp; Foot Red LGS, L</t>
  </si>
  <si>
    <t>pkced35e28-18f0-4a3a-b44f-595592f8e10b</t>
  </si>
  <si>
    <t>B0B4JMZ2P3</t>
  </si>
  <si>
    <t>X003AFSQLD</t>
  </si>
  <si>
    <t>CAD-KickingMeBlk-XL</t>
  </si>
  <si>
    <t>Decrum Black Maternity Graphic Tees - Pregnant Shirts for Women | [40022015-BL] Kicking Me Black, XL</t>
  </si>
  <si>
    <t>pkd801244f-6790-4a2f-9923-c54d6bddec0d</t>
  </si>
  <si>
    <t>B098K8SQKL</t>
  </si>
  <si>
    <t>X002Y1QBIJ</t>
  </si>
  <si>
    <t>CAD-KickingMeRed-2XL</t>
  </si>
  <si>
    <t>Decrum Red Maternity Tee Shirts - Funny Maternity Shirts for Women | [40022026-BL] Kicking Me Red,2XL</t>
  </si>
  <si>
    <t>pk7e285b62-2a6e-4ea8-b564-a93971bbafa6</t>
  </si>
  <si>
    <t>B098K6Y83H</t>
  </si>
  <si>
    <t>X002Y1UUAT</t>
  </si>
  <si>
    <t>CAD-KickingMeRed-M</t>
  </si>
  <si>
    <t>Decrum Red Maternity Graphic Tees - Pregnant Shirts for Women | [40022023-BL] Kicking Me Red, M</t>
  </si>
  <si>
    <t>pk56088260-42d1-4041-90fe-a29b859c50c0</t>
  </si>
  <si>
    <t>B098K887H3</t>
  </si>
  <si>
    <t>X002Y1SZ29</t>
  </si>
  <si>
    <t>CAD-LGSMVNckSet2-M</t>
  </si>
  <si>
    <t>Decrum Men Long Sleeve Shirt - Full Sleeve Jersey Shirts | [4BUN00063] LGS MenV Set 2, M</t>
  </si>
  <si>
    <t>pk7ceaba53-e88d-4ceb-8344-cebabba9768e</t>
  </si>
  <si>
    <t>B098F7SM4D</t>
  </si>
  <si>
    <t>X002Y0KV95</t>
  </si>
  <si>
    <t>CAD-LgsRndNckBlk-M</t>
  </si>
  <si>
    <t>Decrum Long Sleeve Black Shirt Full Sleeve Jersey Shirts | [40008013] Black LGS Plain, M</t>
  </si>
  <si>
    <t>pk7ada47bd-5c02-4f63-8770-454aa560e497</t>
  </si>
  <si>
    <t>B098HX85NG</t>
  </si>
  <si>
    <t>X002Y1G9NL</t>
  </si>
  <si>
    <t>CAD-LgsRndNckNvyBlu-2XL</t>
  </si>
  <si>
    <t>Decrum Mens Long Sleeve Tshirts - Plain Pullover Jersey Shirt for Adult | [40008096] Navy Blue LGS Plain, 2XL</t>
  </si>
  <si>
    <t>pk4c608954-7b88-41a7-9802-c471da239422</t>
  </si>
  <si>
    <t>B0B5GNFRJ9</t>
  </si>
  <si>
    <t>X003ATVWHT</t>
  </si>
  <si>
    <t>CAD-LgsRndNckNvyBlu-L</t>
  </si>
  <si>
    <t>Decrum Men Navy Blue Long Sleeves T-Shirt Full Sleeves | [40008094] Navy Blue LGS Plain, L</t>
  </si>
  <si>
    <t>pk29b34fb3-56d7-487f-b394-f00c4e38f9c6</t>
  </si>
  <si>
    <t>B098J7Y6L7</t>
  </si>
  <si>
    <t>X002Y1GF5X</t>
  </si>
  <si>
    <t>CAD-LgsRndNckNvyBluNw-S</t>
  </si>
  <si>
    <t>Decrum Navy Blue Long Sleeve Shirts - Full Sleeve T Shirt Men | [40008092] Navy Blue LGS Plain, S</t>
  </si>
  <si>
    <t>pkd128e7fd-4a3c-4c3d-a249-7df0530072cc</t>
  </si>
  <si>
    <t>B0BQRKCWGH</t>
  </si>
  <si>
    <t>X003KSWOI1</t>
  </si>
  <si>
    <t>CAD-MLgsStrpBseblRglnChrGry-M</t>
  </si>
  <si>
    <t>Decrum Charcoal Grey and Black Raglan Shirt Men - Soft Sports Jersey Long Sleeve Baseball Shirts for Men | [40042053] Grey &amp; Black Striped Raglan, M</t>
  </si>
  <si>
    <t>pk56ee38f5-40b4-4a01-a22b-4fbc55b1bbc8</t>
  </si>
  <si>
    <t>B0CVN6YCG8</t>
  </si>
  <si>
    <t>X00489CN3H</t>
  </si>
  <si>
    <t>CAD-MLgsStrpBseblRglnMaron-M</t>
  </si>
  <si>
    <t>Decrum Maroon and Black Raglan Shirt Men - Soft Sports Jersey Long Sleeve Baseball Shirts for Men | [40042063] Maroon &amp; Black Striped Raglan, M</t>
  </si>
  <si>
    <t>pk92893f8a-3be7-49f1-b973-3944005494ab</t>
  </si>
  <si>
    <t>B0CVN4996L</t>
  </si>
  <si>
    <t>X00489CN7N</t>
  </si>
  <si>
    <t>CAD-MLgsStrpBseblRglnMaron-XL</t>
  </si>
  <si>
    <t>Decrum Maroon and Black Raglan Shirt Men - Soft Sports Jersey Mens Long Sleeve T Shirts | [40042065] Maroon &amp; Black Striped Raglan, XL</t>
  </si>
  <si>
    <t>pkd1ad201a-d042-4048-afad-b3457295a705</t>
  </si>
  <si>
    <t>B0CVN629B2</t>
  </si>
  <si>
    <t>X00489ATVP</t>
  </si>
  <si>
    <t>CAD-MLgsTwStpdRngHtrGryBlk-L</t>
  </si>
  <si>
    <t>Decrum Grey Mens Long Sleeve Tshirts - Grey Ringer Tee | [40044044] 2 Stripes Heather Grey and Black, L</t>
  </si>
  <si>
    <t>pk6f9c2880-a4c5-4a9b-91df-f78f79356856</t>
  </si>
  <si>
    <t>B0CV5PF4ND</t>
  </si>
  <si>
    <t>X0044M5ZGZ</t>
  </si>
  <si>
    <t>CAD-MYlw&amp;RylBluPlnVrsty-XL</t>
  </si>
  <si>
    <t>Decrum Mens Letterman Jackets - Trendy Varsity Fleece Jacket Men | [40040085] Plain Yellow Sleeves, XL</t>
  </si>
  <si>
    <t>pkd82afe02-4e4a-4f64-bcdb-9bbaaff307e5</t>
  </si>
  <si>
    <t>B0DNW8V9J6</t>
  </si>
  <si>
    <t>X004H61KSF</t>
  </si>
  <si>
    <t>CAD-MnsPlnHodVrstyBlk&amp;Gry-2XL</t>
  </si>
  <si>
    <t>Black And Grey Hooded Varsity Jacket Men - High School Bomber Style Baseball Jackets for Men | [40071046] Plain Grey Sleeve, 2XL</t>
  </si>
  <si>
    <t>pk3719f6ab-5b28-45ff-a651-41505f149938</t>
  </si>
  <si>
    <t>B0CVL46SSJ</t>
  </si>
  <si>
    <t>X0045PO837</t>
  </si>
  <si>
    <t>CAD-MnsPlnHodVrstyBlk&amp;Gry-M</t>
  </si>
  <si>
    <t>Black And Grey Hooded Varsity Jacket Men - High School Bomber Style Hooded Mens Jackets | [40071043] Plain Grey Sleeve, M</t>
  </si>
  <si>
    <t>pkbb021efd-cc94-4f17-af4e-733de94661a1</t>
  </si>
  <si>
    <t>B0CVL1ZHZV</t>
  </si>
  <si>
    <t>X0045PM479</t>
  </si>
  <si>
    <t>CAD-MnsPlnHodVrstyBlk&amp;Gry-S</t>
  </si>
  <si>
    <t>Black And Grey Hooded Varsity Jacket Men - High School Bomber Jacket Men With Hood | [40071042] Plain Grey Sleeve, S</t>
  </si>
  <si>
    <t>pk55a1cfe3-45fd-4c8a-90c9-70335203bd29</t>
  </si>
  <si>
    <t>B0CVLC6MPS</t>
  </si>
  <si>
    <t>X0045PO83H</t>
  </si>
  <si>
    <t>CAD-MnsPlnHodVrstyBlk&amp;Gry-XL</t>
  </si>
  <si>
    <t>Black And Grey Hooded Varsity Jacket Men - Casual Jackets For Men With Hood | [40071045] Plain Grey Sleeve, XL</t>
  </si>
  <si>
    <t>pk88c2faaa-1807-4617-a1db-3e40daaa416e</t>
  </si>
  <si>
    <t>B0CVL6TFFC</t>
  </si>
  <si>
    <t>X0045PM46Z</t>
  </si>
  <si>
    <t>CAD-MnsPlnHodVrstyBlk&amp;Red-2XL</t>
  </si>
  <si>
    <t>Black And Red Hooded Varsity Jacket Men - High School Bomber Style Baseball Jackets for Men | [40071026] Plain Red Sleeve, 2XL</t>
  </si>
  <si>
    <t>pk2cf44788-4721-4acd-862b-14b78452eb07</t>
  </si>
  <si>
    <t>B0CVL5SSZH</t>
  </si>
  <si>
    <t>X00459ULCF</t>
  </si>
  <si>
    <t>CAD-MnsPlnHodVrstyBlk&amp;Red-L</t>
  </si>
  <si>
    <t>Black And Red Hooded Varsity Jacket Men - Baseball Bomber Jacket With Hood | [40071024] Plain Red Sleeve, L</t>
  </si>
  <si>
    <t>pk831f95f8-9512-4f18-bd27-07f796d6997e</t>
  </si>
  <si>
    <t>B0CVL5FQBS</t>
  </si>
  <si>
    <t>X00459MW5T</t>
  </si>
  <si>
    <t>CAD-MnsPlnHodVrstyBlk&amp;Red-S</t>
  </si>
  <si>
    <t>Black And Red Hooded Varsity Jacket Men - High School Bomber Jacket Men With Hood | [40071022] Plain Red Sleeve, S</t>
  </si>
  <si>
    <t>pk8831fb15-d13d-4edf-8d7a-c4215518164c</t>
  </si>
  <si>
    <t>B0CVL3X3SY</t>
  </si>
  <si>
    <t>X00459MW6D</t>
  </si>
  <si>
    <t>CAD-MnsPlnHodVrstyBlk&amp;Red-XL</t>
  </si>
  <si>
    <t>Black And Red Hooded Varsity Jacket Men - Casual Jackets For Men With Hood | [40071025] Plain Red Sleeve, XL</t>
  </si>
  <si>
    <t>pk311dd530-72c1-467f-ab95-6e5b635463d2</t>
  </si>
  <si>
    <t>B0CVLGBC25</t>
  </si>
  <si>
    <t>X00459MVSH</t>
  </si>
  <si>
    <t>CAD-MomsFavBlk-2XL</t>
  </si>
  <si>
    <t>Decrum Black Womens Graphic T Shirts - Sarcastic T Shirt - Graphic Tops Women | [40021016-AO] Mom Favrite Black, 2XL</t>
  </si>
  <si>
    <t>pk537d6969-9f57-44e3-9b69-9281191ba2bc</t>
  </si>
  <si>
    <t>B098JK51ZD</t>
  </si>
  <si>
    <t>X002Y1GF0X</t>
  </si>
  <si>
    <t>CAD-MomsFavMnsBlk-M</t>
  </si>
  <si>
    <t>Decrum Man Black Funny T Shirts for Men - Graphic Tees for Men | [40007013-AO] Mom Favrite Mens Black, M</t>
  </si>
  <si>
    <t>pk802fb2c5-585d-4a4c-8623-621227d401b1</t>
  </si>
  <si>
    <t>B0996679CZ</t>
  </si>
  <si>
    <t>X002YDZ2PZ</t>
  </si>
  <si>
    <t>CAD-MomsFavRed-M</t>
  </si>
  <si>
    <t>Decrum Red Funny Graphic Tees for Women - Graphic Tops Women | [40021023-AO] Mom Favrite Red, M</t>
  </si>
  <si>
    <t>pk1a9b052d-a0c4-4d7d-918d-8877c93e39a3</t>
  </si>
  <si>
    <t>B098J7B8YD</t>
  </si>
  <si>
    <t>X002Y1A9IH</t>
  </si>
  <si>
    <t>CAD-PlnVNckLgsBlk-3XL</t>
  </si>
  <si>
    <t>Decrum Black Mens Long Sleeve V-Neck T-Shirt Adult | [40001017] Black LGS Vneck Plain, 3XL</t>
  </si>
  <si>
    <t>pk54412585-278d-432e-814a-61e5a0c15b02</t>
  </si>
  <si>
    <t>B0C16YPZZP</t>
  </si>
  <si>
    <t>X003RVX629</t>
  </si>
  <si>
    <t>CAD-PlnVNckLgsBrwn-M</t>
  </si>
  <si>
    <t>Decrum Brown T Shirts for Men - Full Sleeve T Shirts Men V Neck Shirt | [40001193] Brown LGS Vneck Plain, M</t>
  </si>
  <si>
    <t>pkfebee23c-2f53-4ca5-9955-d301fff403de</t>
  </si>
  <si>
    <t>B0C5HVX69Y</t>
  </si>
  <si>
    <t>X003TQBCTL</t>
  </si>
  <si>
    <t>CAD-PlnVNckLgsMltGren-XL</t>
  </si>
  <si>
    <t>Decrum Green Long Sleeve V Neck T Shirt Men - Long Sleeve Tee Shirts for Men | [40001165] Military Green LGS Vneck Plain, XL</t>
  </si>
  <si>
    <t>pk4c9f66d9-7f4d-4d22-a62a-7e1fc64da5b0</t>
  </si>
  <si>
    <t>B0C5HXDGFR</t>
  </si>
  <si>
    <t>X003TQ7RKJ</t>
  </si>
  <si>
    <t>CAD-RBlu&amp;WhtePlnVrsty-S</t>
  </si>
  <si>
    <t>Decrum Men's Varsity Jackets - Sports Letterman Jacket Men | [40040172] Plain Royal Blue And White, S</t>
  </si>
  <si>
    <t>pkc15e4139-93f2-4344-955e-eb9238a24dd7</t>
  </si>
  <si>
    <t>B0CVGW6XTB</t>
  </si>
  <si>
    <t>X0044QQO0R</t>
  </si>
  <si>
    <t>CAD-RBlu&amp;WhtePlnVrsty-XL</t>
  </si>
  <si>
    <t>Decrum Mens Letterman Jackets - Trendy Varsity Fleece Jacket Men | [40040175] Plain Royal Blue And White, XL</t>
  </si>
  <si>
    <t>pk276f48a6-6b90-48c9-b562-b3a183dcfc9a</t>
  </si>
  <si>
    <t>B0CVGT7FQN</t>
  </si>
  <si>
    <t>X0044QTGTD</t>
  </si>
  <si>
    <t>CAD-WBabyFaceBlkNw-XL</t>
  </si>
  <si>
    <t>Decrum Womens Black Maternity T Shirt - Maternity Graphic Tees for Women | [40022015-AF] Baby Face Black MTS, XL</t>
  </si>
  <si>
    <t>pkfbc63d42-d6c2-4ef7-bdfd-729fe6fc6281</t>
  </si>
  <si>
    <t>B0CVDZP9YJ</t>
  </si>
  <si>
    <t>X0044PCQR3</t>
  </si>
  <si>
    <t>CAD-WBsblRglnHtrQtr-Strp-L</t>
  </si>
  <si>
    <t>Decrum Heather Gray and Navy Soft Cotton Baseball Striped Jersey 3/4 Sleeve Raglan Shirt Women | [40041044] Heather Gray &amp; Navy Striped Rgln, L</t>
  </si>
  <si>
    <t>pk03d2fd3b-464a-48c5-82a6-9b8a55562c40</t>
  </si>
  <si>
    <t>B0C5DG7YG2</t>
  </si>
  <si>
    <t>X003TOND1N</t>
  </si>
  <si>
    <t>CAD-WBsblRglnHtrQtr-Strp-M</t>
  </si>
  <si>
    <t>Decrum Heather Gray and Navy Soft Cotton Jersey 3/4 Sleeve Raglan Striped Shirts for Women | [40041043] Heather Gray &amp; Navy Striped Rgln, M</t>
  </si>
  <si>
    <t>pk6dc94326-7107-4202-b516-5e35e5c7651d</t>
  </si>
  <si>
    <t>B0C5DG5CCT</t>
  </si>
  <si>
    <t>X003TOR8HX</t>
  </si>
  <si>
    <t>CAD-WBsblRglnHtrQtrStrpNw-XL</t>
  </si>
  <si>
    <t>Decrum Gray and Blue Soft Cotton Jersey 3/4 Sleeve Raglan Striped Shirts for Womens | [40041045] Heather Gray &amp; Navy Striped Rgln, XL</t>
  </si>
  <si>
    <t>pka1315154-1a21-42a5-9762-8ec98dcbd1eb</t>
  </si>
  <si>
    <t>B0CXY2K3ZY</t>
  </si>
  <si>
    <t>X0045Y72YZ</t>
  </si>
  <si>
    <t>CAD-WBseblRglnChrclQtr-Strp-L</t>
  </si>
  <si>
    <t>Decrum Soft Cotton Baseball Black and Grey Baseball Tee Striped Jersey 3/4 Sleeve Raglan Shirt Women | [40041054] Charcoal Grey &amp; Black Striped Rgln, L</t>
  </si>
  <si>
    <t>pk5700c039-cc28-4c13-9ea7-7a9a14891099</t>
  </si>
  <si>
    <t>B0C5DFG64D</t>
  </si>
  <si>
    <t>X003TOYZT7</t>
  </si>
  <si>
    <t>CAD-WHetrGryRglnQtrSlv-2XL</t>
  </si>
  <si>
    <t>Decrum Grey and Black Soft Cotton Baseball Shirts Jersey Womens Raglan 3/4 Sleeve | [40003046] Heather Gray &amp; Black Raglan, 2XL</t>
  </si>
  <si>
    <t>pk9e220878-7628-465d-9216-fb46aa34069e</t>
  </si>
  <si>
    <t>B0C5DFLXBC</t>
  </si>
  <si>
    <t>X003TOW8P5</t>
  </si>
  <si>
    <t>CAD-WMatrntySet2-S</t>
  </si>
  <si>
    <t>Decrum Pack of 3 Funny Pregnant Shirt -Maternity Shirts for Women | [4BUN00052] Set2 MTS, S</t>
  </si>
  <si>
    <t>pk779d92b7-29df-44a0-ab7e-7ac7def9ea55</t>
  </si>
  <si>
    <t>B098K7PCP7</t>
  </si>
  <si>
    <t>X002Y1UUB3</t>
  </si>
  <si>
    <t>CAD-WPlnHodVrstyBlck&amp;Whte-L</t>
  </si>
  <si>
    <t>Black And White Womens Bomber Jacket - Hooded Light Weight Jackets Womens | [40115174] Plain White Sleeve, L</t>
  </si>
  <si>
    <t>pk8465e131-980b-466b-82f5-27a539c59ffc</t>
  </si>
  <si>
    <t>B0CVLCMYT4</t>
  </si>
  <si>
    <t>X00459UOV3</t>
  </si>
  <si>
    <t>CAD-WPlnHodVrstyBlck&amp;Whte-M</t>
  </si>
  <si>
    <t>Black And White Letterman Jacket Womens - Womens Letterman Jacket With Hood | [40115173] Plain White Sleeve, M</t>
  </si>
  <si>
    <t>pk9a7f2802-ad7d-4480-ad72-3cde9384e946</t>
  </si>
  <si>
    <t>B0CVLCLL9D</t>
  </si>
  <si>
    <t>X00459MZCT</t>
  </si>
  <si>
    <t>CAD-WPlnHodVrstyBlck&amp;Whte-S</t>
  </si>
  <si>
    <t>Black And White Hooded Varsity Jacket Women - Womens Jackets Lightweight Trendy | [40115172] Plain White Sleeve, S</t>
  </si>
  <si>
    <t>pkfd4066cd-ef3f-45bf-aff5-92092fb211c3</t>
  </si>
  <si>
    <t>B0CVKZ7XXH</t>
  </si>
  <si>
    <t>X00459UOVD</t>
  </si>
  <si>
    <t>CAD-WPlnHodVrstyBlck&amp;Whte-XL</t>
  </si>
  <si>
    <t>Black And White Hooded Womens Bomber Jacket - Womens Varsity Jacket With Hood | [40115175] Plain White Sleeve, XL</t>
  </si>
  <si>
    <t>pkbeae9c0a-6e2a-4000-864f-ce698a925983</t>
  </si>
  <si>
    <t>B0CVL3CMRQ</t>
  </si>
  <si>
    <t>X00459UN6T</t>
  </si>
  <si>
    <t>CAD-WPlnVrstyBlck&amp;Red-S</t>
  </si>
  <si>
    <t>Black And Red Women Letterman Jacket | [40054022] Plain Red Sleeve, S</t>
  </si>
  <si>
    <t>pk36427354-afed-4c7b-aace-2e2466cffac4</t>
  </si>
  <si>
    <t>B0B5GSXJZR</t>
  </si>
  <si>
    <t>X003ORYOFT</t>
  </si>
  <si>
    <t>CAD-WPlnVrstyBlck&amp;Whte-S</t>
  </si>
  <si>
    <t>Black And White Women Letterman Jacket | [40054172] Plain White Sleeve, S</t>
  </si>
  <si>
    <t>pk6fd9f696-a44a-4ed6-9ce3-145b7cb2753a</t>
  </si>
  <si>
    <t>B0B5GWHRD8</t>
  </si>
  <si>
    <t>X003Q8TGHH</t>
  </si>
  <si>
    <t>CAD-WPlnVrstyBlck&amp;Yelw-2XL</t>
  </si>
  <si>
    <t>Black And Yellow High School Jacket | [40054086] Plain Yellow Sleeve, 2XL</t>
  </si>
  <si>
    <t>pkb321d1d8-17cd-454f-862f-bb7c6e8ae04d</t>
  </si>
  <si>
    <t>B0B5GY9KC5</t>
  </si>
  <si>
    <t>X003Q954IL</t>
  </si>
  <si>
    <t>CAD-WPlnVrstyBlck&amp;Yelw-M</t>
  </si>
  <si>
    <t>Black And Yellow Varsity Jacket Women - Plain Letterman Jacket | [40054083] Plain Yellow Sleeve, M</t>
  </si>
  <si>
    <t>pk138165d2-b0f9-4a2f-977f-ed73afc54567</t>
  </si>
  <si>
    <t>B0B5GX2VPT</t>
  </si>
  <si>
    <t>X003Q954I1</t>
  </si>
  <si>
    <t>CAD-WPlnVrstyBlue&amp;Yelow-M</t>
  </si>
  <si>
    <t>Royal Blue And Yellow Varsity Jacket Women - Plain Letterman Jacket | [40056083] Plain Yellow Sleeve, M</t>
  </si>
  <si>
    <t>pk86cb886e-86be-41d5-988d-0ce1af1b2970</t>
  </si>
  <si>
    <t>B0B5GW93M4</t>
  </si>
  <si>
    <t>X003OS8SB9</t>
  </si>
  <si>
    <t>CAD-WPlnVrstyBlue&amp;Yelow-XL</t>
  </si>
  <si>
    <t>Royal Blue And Yellow Varsity Bombers Jackets For Women - Fashion Baseball Jacket | [40056085] Plain Yellow Sleeve, XL</t>
  </si>
  <si>
    <t>pke1bacb87-f2f8-4e5b-aeda-680b5e45628b</t>
  </si>
  <si>
    <t>B0B5GVX7W3</t>
  </si>
  <si>
    <t>X003Q8TGI1</t>
  </si>
  <si>
    <t>CAD-WPlnVrstyPink&amp;Whte-M</t>
  </si>
  <si>
    <t>Decrum Womens Varsity Jacket Pink Base - Baseball Jacket Women | [40118173] Pink &amp; White, M</t>
  </si>
  <si>
    <t>pkcb2b0942-fdc8-48a4-a03a-076867151763</t>
  </si>
  <si>
    <t>B0CSPHW53C</t>
  </si>
  <si>
    <t>X0043U2A5R</t>
  </si>
  <si>
    <t>CAD-WPlnVrstyPrpl&amp;WhteNw-XL</t>
  </si>
  <si>
    <t>Womans Purple And White Varsity - Womens Letterman Style Jacket | [40117175] Plain White Sleeves, XL</t>
  </si>
  <si>
    <t>pk3fac7ede-1326-4504-bd96-b70bc706b147</t>
  </si>
  <si>
    <t>B0CSK2DVG4</t>
  </si>
  <si>
    <t>X0043SHPMH</t>
  </si>
  <si>
    <t>CAD-WRglnVNckQtrSlvGren-M</t>
  </si>
  <si>
    <t>Decrum Green and Black Soft Cotton Jersey - 3/4 Sleeve Raglan Shirts for Women | [40172013] Green &amp; Black V Neck Rgln, M</t>
  </si>
  <si>
    <t>pkb420893f-541a-4ecb-b5a2-188dc6853ab1</t>
  </si>
  <si>
    <t>B0CVBB4HLY</t>
  </si>
  <si>
    <t>X0044OM2OL</t>
  </si>
  <si>
    <t>CAD-WRglnVNckQtrSlvGren-XXL</t>
  </si>
  <si>
    <t>Decrum Green and Black Soft Cotton Baseball Shirts Jersey Womens Raglan - 3/4 Sleeve Shirts for Women | [40172016] Green &amp; Black V Neck Rgln, 2XL</t>
  </si>
  <si>
    <t>pk711053c7-58b9-42c6-8837-14cb9cbb60af</t>
  </si>
  <si>
    <t>B0CVBCPBWQ</t>
  </si>
  <si>
    <t>X0044OPL2L</t>
  </si>
  <si>
    <t>CAD-WRglnVNckQtrSlvMaron-S</t>
  </si>
  <si>
    <t>Decrum Quarter Sleeve Raglan Shirt Women Baseball Tee - Womens Casual Soft Shirt Comfortable | [40122012] Maroon &amp; Black V Neck Rgln, S</t>
  </si>
  <si>
    <t>pk00e25e58-e77c-41ca-bbcf-dc53a9d3fcae</t>
  </si>
  <si>
    <t>B0CVBB1YR2</t>
  </si>
  <si>
    <t>X0044OP7ED</t>
  </si>
  <si>
    <t>CAD-WRglnVNckQtrSlvMaronNw-L</t>
  </si>
  <si>
    <t>Decrum Maroon and Black Soft Cotton Baseball Shirts - 3/4 Sleeve Raglan Shirt Women | [40122014] Maroon &amp; Black V Neck Rgln, L</t>
  </si>
  <si>
    <t>pkfc1f57a7-dbf1-4515-98af-4af8d3cc272e</t>
  </si>
  <si>
    <t>B0DM98P9QH</t>
  </si>
  <si>
    <t>X004GITR5R</t>
  </si>
  <si>
    <t>CAD-WmnComingSoonBlkNew-L</t>
  </si>
  <si>
    <t>Decrum Womens Pregnancy Shirts - Maternity Tee Shirts for Women | [40022014-AK] Coming Soon Black, L</t>
  </si>
  <si>
    <t>pk789f07ac-5fac-4802-89e5-2e1d94e0a8be</t>
  </si>
  <si>
    <t>B0DP7GQJYQ</t>
  </si>
  <si>
    <t>X004HF8TOT</t>
  </si>
  <si>
    <t>CAD-WmnFirstTimeMomyBlk-L</t>
  </si>
  <si>
    <t>Decrum Black First Time Mommy Maternity Tshirts for Women - Womens Graphic Tshirts | [40022014-AL] First Time Mommy Black MTS, L</t>
  </si>
  <si>
    <t>pk1b4c9b4b-6560-466a-b62e-6281e84129d2</t>
  </si>
  <si>
    <t>B0D5HX6YKZ</t>
  </si>
  <si>
    <t>X0049CKA79</t>
  </si>
  <si>
    <t>CAD-WmnGryMlgRglnQtrSlvNw-M</t>
  </si>
  <si>
    <t>Decrum Grey and Black Soft Cotton Baseball 3/4 Sleeve Womens Raglan Shirt | [40003073] Milange &amp; Black Raglan, M</t>
  </si>
  <si>
    <t>pk7766f1f8-3f82-4eee-9169-fcf9efece0b8</t>
  </si>
  <si>
    <t>B0CSWKWCT3</t>
  </si>
  <si>
    <t>X0043XB25X</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</si>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</sst>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5">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88"/>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5.0</v>
      </c>
      <c r="K6" t="n">
        <f>SUM(M6:INDEX(M6:XFD6,1,M3))</f>
        <v>0.0</v>
      </c>
      <c r="L6" s="28"/>
    </row>
    <row r="7">
      <c r="A7" t="s">
        <v>24</v>
      </c>
      <c r="B7" t="s">
        <v>25</v>
      </c>
      <c r="C7" t="s">
        <v>26</v>
      </c>
      <c r="D7" t="s">
        <v>27</v>
      </c>
      <c r="E7" t="s">
        <v>28</v>
      </c>
      <c r="F7" t="s">
        <v>21</v>
      </c>
      <c r="G7" t="s">
        <v>22</v>
      </c>
      <c r="H7" t="s">
        <v>23</v>
      </c>
      <c r="I7" t="s">
        <v>23</v>
      </c>
      <c r="J7" t="n">
        <v>10.0</v>
      </c>
      <c r="K7" t="n">
        <f>SUM(M7:INDEX(M7:XFD7,1,M3))</f>
        <v>0.0</v>
      </c>
      <c r="L7" s="28"/>
    </row>
    <row r="8">
      <c r="A8" t="s">
        <v>29</v>
      </c>
      <c r="B8" t="s">
        <v>30</v>
      </c>
      <c r="C8" t="s">
        <v>31</v>
      </c>
      <c r="D8" t="s">
        <v>32</v>
      </c>
      <c r="E8" t="s">
        <v>33</v>
      </c>
      <c r="F8" t="s">
        <v>21</v>
      </c>
      <c r="G8" t="s">
        <v>22</v>
      </c>
      <c r="H8" t="s">
        <v>23</v>
      </c>
      <c r="I8" t="s">
        <v>23</v>
      </c>
      <c r="J8" t="n">
        <v>10.0</v>
      </c>
      <c r="K8" t="n">
        <f>SUM(M8:INDEX(M8:XFD8,1,M3))</f>
        <v>0.0</v>
      </c>
      <c r="L8" s="28"/>
    </row>
    <row r="9">
      <c r="A9" t="s">
        <v>34</v>
      </c>
      <c r="B9" t="s">
        <v>35</v>
      </c>
      <c r="C9" t="s">
        <v>36</v>
      </c>
      <c r="D9" t="s">
        <v>37</v>
      </c>
      <c r="E9" t="s">
        <v>38</v>
      </c>
      <c r="F9" t="s">
        <v>21</v>
      </c>
      <c r="G9" t="s">
        <v>22</v>
      </c>
      <c r="H9" t="s">
        <v>23</v>
      </c>
      <c r="I9" t="s">
        <v>23</v>
      </c>
      <c r="J9" t="n">
        <v>10.0</v>
      </c>
      <c r="K9" t="n">
        <f>SUM(M9:INDEX(M9:XFD9,1,M3))</f>
        <v>0.0</v>
      </c>
      <c r="L9" s="28"/>
    </row>
    <row r="10">
      <c r="A10" t="s">
        <v>39</v>
      </c>
      <c r="B10" t="s">
        <v>40</v>
      </c>
      <c r="C10" t="s">
        <v>41</v>
      </c>
      <c r="D10" t="s">
        <v>42</v>
      </c>
      <c r="E10" t="s">
        <v>43</v>
      </c>
      <c r="F10" t="s">
        <v>21</v>
      </c>
      <c r="G10" t="s">
        <v>22</v>
      </c>
      <c r="H10" t="s">
        <v>23</v>
      </c>
      <c r="I10" t="s">
        <v>23</v>
      </c>
      <c r="J10" t="n">
        <v>8.0</v>
      </c>
      <c r="K10" t="n">
        <f>SUM(M10:INDEX(M10:XFD10,1,M3))</f>
        <v>0.0</v>
      </c>
      <c r="L10" s="28"/>
    </row>
    <row r="11">
      <c r="A11" t="s">
        <v>44</v>
      </c>
      <c r="B11" t="s">
        <v>45</v>
      </c>
      <c r="C11" t="s">
        <v>46</v>
      </c>
      <c r="D11" t="s">
        <v>47</v>
      </c>
      <c r="E11" t="s">
        <v>48</v>
      </c>
      <c r="F11" t="s">
        <v>21</v>
      </c>
      <c r="G11" t="s">
        <v>22</v>
      </c>
      <c r="H11" t="s">
        <v>23</v>
      </c>
      <c r="I11" t="s">
        <v>23</v>
      </c>
      <c r="J11" t="n">
        <v>3.0</v>
      </c>
      <c r="K11" t="n">
        <f>SUM(M11:INDEX(M11:XFD11,1,M3))</f>
        <v>0.0</v>
      </c>
      <c r="L11" s="28"/>
    </row>
    <row r="12">
      <c r="A12" t="s">
        <v>49</v>
      </c>
      <c r="B12" t="s">
        <v>50</v>
      </c>
      <c r="C12" t="s">
        <v>51</v>
      </c>
      <c r="D12" t="s">
        <v>52</v>
      </c>
      <c r="E12" t="s">
        <v>53</v>
      </c>
      <c r="F12" t="s">
        <v>21</v>
      </c>
      <c r="G12" t="s">
        <v>22</v>
      </c>
      <c r="H12" t="s">
        <v>23</v>
      </c>
      <c r="I12" t="s">
        <v>23</v>
      </c>
      <c r="J12" t="n">
        <v>8.0</v>
      </c>
      <c r="K12" t="n">
        <f>SUM(M12:INDEX(M12:XFD12,1,M3))</f>
        <v>0.0</v>
      </c>
      <c r="L12" s="28"/>
    </row>
    <row r="13">
      <c r="A13" t="s">
        <v>54</v>
      </c>
      <c r="B13" t="s">
        <v>55</v>
      </c>
      <c r="C13" t="s">
        <v>56</v>
      </c>
      <c r="D13" t="s">
        <v>57</v>
      </c>
      <c r="E13" t="s">
        <v>58</v>
      </c>
      <c r="F13" t="s">
        <v>21</v>
      </c>
      <c r="G13" t="s">
        <v>22</v>
      </c>
      <c r="H13" t="s">
        <v>23</v>
      </c>
      <c r="I13" t="s">
        <v>23</v>
      </c>
      <c r="J13" t="n">
        <v>8.0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1.0</v>
      </c>
      <c r="K17" t="n">
        <f>SUM(M17:INDEX(M17:XFD17,1,M3))</f>
        <v>0.0</v>
      </c>
      <c r="L17" s="28"/>
    </row>
    <row r="18">
      <c r="A18" t="s">
        <v>79</v>
      </c>
      <c r="B18" t="s">
        <v>80</v>
      </c>
      <c r="C18" t="s">
        <v>81</v>
      </c>
      <c r="D18" t="s">
        <v>82</v>
      </c>
      <c r="E18" t="s">
        <v>83</v>
      </c>
      <c r="F18" t="s">
        <v>21</v>
      </c>
      <c r="G18" t="s">
        <v>22</v>
      </c>
      <c r="H18" t="s">
        <v>23</v>
      </c>
      <c r="I18" t="s">
        <v>23</v>
      </c>
      <c r="J18" t="n">
        <v>8.0</v>
      </c>
      <c r="K18" t="n">
        <f>SUM(M18:INDEX(M18:XFD18,1,M3))</f>
        <v>0.0</v>
      </c>
      <c r="L18" s="28"/>
    </row>
    <row r="19">
      <c r="A19" t="s">
        <v>84</v>
      </c>
      <c r="B19" t="s">
        <v>85</v>
      </c>
      <c r="C19" t="s">
        <v>86</v>
      </c>
      <c r="D19" t="s">
        <v>87</v>
      </c>
      <c r="E19" t="s">
        <v>88</v>
      </c>
      <c r="F19" t="s">
        <v>21</v>
      </c>
      <c r="G19" t="s">
        <v>22</v>
      </c>
      <c r="H19" t="s">
        <v>23</v>
      </c>
      <c r="I19" t="s">
        <v>23</v>
      </c>
      <c r="J19" t="n">
        <v>8.0</v>
      </c>
      <c r="K19" t="n">
        <f>SUM(M19:INDEX(M19:XFD19,1,M3))</f>
        <v>0.0</v>
      </c>
      <c r="L19" s="28"/>
    </row>
    <row r="20">
      <c r="A20" t="s">
        <v>89</v>
      </c>
      <c r="B20" t="s">
        <v>90</v>
      </c>
      <c r="C20" t="s">
        <v>91</v>
      </c>
      <c r="D20" t="s">
        <v>92</v>
      </c>
      <c r="E20" t="s">
        <v>93</v>
      </c>
      <c r="F20" t="s">
        <v>21</v>
      </c>
      <c r="G20" t="s">
        <v>22</v>
      </c>
      <c r="H20" t="s">
        <v>23</v>
      </c>
      <c r="I20" t="s">
        <v>23</v>
      </c>
      <c r="J20" t="n">
        <v>8.0</v>
      </c>
      <c r="K20" t="n">
        <f>SUM(M20:INDEX(M20:XFD20,1,M3))</f>
        <v>0.0</v>
      </c>
      <c r="L20" s="28"/>
    </row>
    <row r="21">
      <c r="A21" t="s">
        <v>94</v>
      </c>
      <c r="B21" t="s">
        <v>95</v>
      </c>
      <c r="C21" t="s">
        <v>96</v>
      </c>
      <c r="D21" t="s">
        <v>97</v>
      </c>
      <c r="E21" t="s">
        <v>98</v>
      </c>
      <c r="F21" t="s">
        <v>21</v>
      </c>
      <c r="G21" t="s">
        <v>22</v>
      </c>
      <c r="H21" t="s">
        <v>23</v>
      </c>
      <c r="I21" t="s">
        <v>23</v>
      </c>
      <c r="J21" t="n">
        <v>8.0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8.0</v>
      </c>
      <c r="K23" t="n">
        <f>SUM(M23:INDEX(M23:XFD23,1,M3))</f>
        <v>0.0</v>
      </c>
      <c r="L23" s="28"/>
    </row>
    <row r="24">
      <c r="A24" t="s">
        <v>109</v>
      </c>
      <c r="B24" t="s">
        <v>110</v>
      </c>
      <c r="C24" t="s">
        <v>111</v>
      </c>
      <c r="D24" t="s">
        <v>112</v>
      </c>
      <c r="E24" t="s">
        <v>113</v>
      </c>
      <c r="F24" t="s">
        <v>21</v>
      </c>
      <c r="G24" t="s">
        <v>22</v>
      </c>
      <c r="H24" t="s">
        <v>23</v>
      </c>
      <c r="I24" t="s">
        <v>23</v>
      </c>
      <c r="J24" t="n">
        <v>8.0</v>
      </c>
      <c r="K24" t="n">
        <f>SUM(M24:INDEX(M24:XFD24,1,M3))</f>
        <v>0.0</v>
      </c>
      <c r="L24" s="28"/>
    </row>
    <row r="25">
      <c r="A25" t="s">
        <v>114</v>
      </c>
      <c r="B25" t="s">
        <v>115</v>
      </c>
      <c r="C25" t="s">
        <v>116</v>
      </c>
      <c r="D25" t="s">
        <v>117</v>
      </c>
      <c r="E25" t="s">
        <v>118</v>
      </c>
      <c r="F25" t="s">
        <v>21</v>
      </c>
      <c r="G25" t="s">
        <v>22</v>
      </c>
      <c r="H25" t="s">
        <v>23</v>
      </c>
      <c r="I25" t="s">
        <v>23</v>
      </c>
      <c r="J25" t="n">
        <v>2.0</v>
      </c>
      <c r="K25" t="n">
        <f>SUM(M25:INDEX(M25:XFD25,1,M3))</f>
        <v>0.0</v>
      </c>
      <c r="L25" s="28"/>
    </row>
    <row r="26">
      <c r="A26" t="s">
        <v>119</v>
      </c>
      <c r="B26" t="s">
        <v>120</v>
      </c>
      <c r="C26" t="s">
        <v>121</v>
      </c>
      <c r="D26" t="s">
        <v>122</v>
      </c>
      <c r="E26" t="s">
        <v>123</v>
      </c>
      <c r="F26" t="s">
        <v>21</v>
      </c>
      <c r="G26" t="s">
        <v>22</v>
      </c>
      <c r="H26" t="s">
        <v>23</v>
      </c>
      <c r="I26" t="s">
        <v>23</v>
      </c>
      <c r="J26" t="n">
        <v>8.0</v>
      </c>
      <c r="K26" t="n">
        <f>SUM(M26:INDEX(M26:XFD26,1,M3))</f>
        <v>0.0</v>
      </c>
      <c r="L26" s="28"/>
    </row>
    <row r="27">
      <c r="A27" t="s">
        <v>124</v>
      </c>
      <c r="B27" t="s">
        <v>125</v>
      </c>
      <c r="C27" t="s">
        <v>126</v>
      </c>
      <c r="D27" t="s">
        <v>127</v>
      </c>
      <c r="E27" t="s">
        <v>128</v>
      </c>
      <c r="F27" t="s">
        <v>21</v>
      </c>
      <c r="G27" t="s">
        <v>22</v>
      </c>
      <c r="H27" t="s">
        <v>23</v>
      </c>
      <c r="I27" t="s">
        <v>23</v>
      </c>
      <c r="J27" t="n">
        <v>8.0</v>
      </c>
      <c r="K27" t="n">
        <f>SUM(M27:INDEX(M27:XFD27,1,M3))</f>
        <v>0.0</v>
      </c>
      <c r="L27" s="28"/>
    </row>
    <row r="28">
      <c r="A28" t="s">
        <v>129</v>
      </c>
      <c r="B28" t="s">
        <v>130</v>
      </c>
      <c r="C28" t="s">
        <v>131</v>
      </c>
      <c r="D28" t="s">
        <v>132</v>
      </c>
      <c r="E28" t="s">
        <v>133</v>
      </c>
      <c r="F28" t="s">
        <v>21</v>
      </c>
      <c r="G28" t="s">
        <v>22</v>
      </c>
      <c r="H28" t="s">
        <v>23</v>
      </c>
      <c r="I28" t="s">
        <v>23</v>
      </c>
      <c r="J28" t="n">
        <v>8.0</v>
      </c>
      <c r="K28" t="n">
        <f>SUM(M28:INDEX(M28:XFD28,1,M3))</f>
        <v>0.0</v>
      </c>
      <c r="L28" s="28"/>
    </row>
    <row r="29">
      <c r="A29" t="s">
        <v>134</v>
      </c>
      <c r="B29" t="s">
        <v>135</v>
      </c>
      <c r="C29" t="s">
        <v>136</v>
      </c>
      <c r="D29" t="s">
        <v>137</v>
      </c>
      <c r="E29" t="s">
        <v>138</v>
      </c>
      <c r="F29" t="s">
        <v>21</v>
      </c>
      <c r="G29" t="s">
        <v>22</v>
      </c>
      <c r="H29" t="s">
        <v>23</v>
      </c>
      <c r="I29" t="s">
        <v>23</v>
      </c>
      <c r="J29" t="n">
        <v>3.0</v>
      </c>
      <c r="K29" t="n">
        <f>SUM(M29:INDEX(M29:XFD29,1,M3))</f>
        <v>0.0</v>
      </c>
      <c r="L29" s="28"/>
    </row>
    <row r="30">
      <c r="A30" t="s">
        <v>139</v>
      </c>
      <c r="B30" t="s">
        <v>140</v>
      </c>
      <c r="C30" t="s">
        <v>141</v>
      </c>
      <c r="D30" t="s">
        <v>142</v>
      </c>
      <c r="E30" t="s">
        <v>143</v>
      </c>
      <c r="F30" t="s">
        <v>21</v>
      </c>
      <c r="G30" t="s">
        <v>22</v>
      </c>
      <c r="H30" t="s">
        <v>23</v>
      </c>
      <c r="I30" t="s">
        <v>23</v>
      </c>
      <c r="J30" t="n">
        <v>10.0</v>
      </c>
      <c r="K30" t="n">
        <f>SUM(M30:INDEX(M30:XFD30,1,M3))</f>
        <v>0.0</v>
      </c>
      <c r="L30" s="28"/>
    </row>
    <row r="31">
      <c r="A31" t="s">
        <v>144</v>
      </c>
      <c r="B31" t="s">
        <v>145</v>
      </c>
      <c r="C31" t="s">
        <v>146</v>
      </c>
      <c r="D31" t="s">
        <v>147</v>
      </c>
      <c r="E31" t="s">
        <v>148</v>
      </c>
      <c r="F31" t="s">
        <v>21</v>
      </c>
      <c r="G31" t="s">
        <v>22</v>
      </c>
      <c r="H31" t="s">
        <v>23</v>
      </c>
      <c r="I31" t="s">
        <v>23</v>
      </c>
      <c r="J31" t="n">
        <v>5.0</v>
      </c>
      <c r="K31" t="n">
        <f>SUM(M31:INDEX(M31:XFD31,1,M3))</f>
        <v>0.0</v>
      </c>
      <c r="L31" s="28"/>
    </row>
    <row r="32">
      <c r="A32" t="s">
        <v>149</v>
      </c>
      <c r="B32" t="s">
        <v>150</v>
      </c>
      <c r="C32" t="s">
        <v>151</v>
      </c>
      <c r="D32" t="s">
        <v>152</v>
      </c>
      <c r="E32" t="s">
        <v>153</v>
      </c>
      <c r="F32" t="s">
        <v>21</v>
      </c>
      <c r="G32" t="s">
        <v>22</v>
      </c>
      <c r="H32" t="s">
        <v>23</v>
      </c>
      <c r="I32" t="s">
        <v>23</v>
      </c>
      <c r="J32" t="n">
        <v>10.0</v>
      </c>
      <c r="K32" t="n">
        <f>SUM(M32:INDEX(M32:XFD32,1,M3))</f>
        <v>0.0</v>
      </c>
      <c r="L32" s="28"/>
    </row>
    <row r="33">
      <c r="A33" t="s">
        <v>154</v>
      </c>
      <c r="B33" t="s">
        <v>155</v>
      </c>
      <c r="C33" t="s">
        <v>156</v>
      </c>
      <c r="D33" t="s">
        <v>157</v>
      </c>
      <c r="E33" t="s">
        <v>158</v>
      </c>
      <c r="F33" t="s">
        <v>21</v>
      </c>
      <c r="G33" t="s">
        <v>22</v>
      </c>
      <c r="H33" t="s">
        <v>23</v>
      </c>
      <c r="I33" t="s">
        <v>23</v>
      </c>
      <c r="J33" t="n">
        <v>2.0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1.0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4.0</v>
      </c>
      <c r="K40" t="n">
        <f>SUM(M40:INDEX(M40:XFD40,1,M3))</f>
        <v>0.0</v>
      </c>
      <c r="L40" s="28"/>
    </row>
    <row r="41">
      <c r="A41" t="s">
        <v>194</v>
      </c>
      <c r="B41" t="s">
        <v>195</v>
      </c>
      <c r="C41" t="s">
        <v>196</v>
      </c>
      <c r="D41" t="s">
        <v>197</v>
      </c>
      <c r="E41" t="s">
        <v>198</v>
      </c>
      <c r="F41" t="s">
        <v>21</v>
      </c>
      <c r="G41" t="s">
        <v>22</v>
      </c>
      <c r="H41" t="s">
        <v>23</v>
      </c>
      <c r="I41" t="s">
        <v>23</v>
      </c>
      <c r="J41" t="n">
        <v>2.0</v>
      </c>
      <c r="K41" t="n">
        <f>SUM(M41:INDEX(M41:XFD41,1,M3))</f>
        <v>0.0</v>
      </c>
      <c r="L41" s="28"/>
    </row>
    <row r="42">
      <c r="A42" t="s">
        <v>199</v>
      </c>
      <c r="B42" t="s">
        <v>200</v>
      </c>
      <c r="C42" t="s">
        <v>201</v>
      </c>
      <c r="D42" t="s">
        <v>202</v>
      </c>
      <c r="E42" t="s">
        <v>203</v>
      </c>
      <c r="F42" t="s">
        <v>21</v>
      </c>
      <c r="G42" t="s">
        <v>22</v>
      </c>
      <c r="H42" t="s">
        <v>23</v>
      </c>
      <c r="I42" t="s">
        <v>23</v>
      </c>
      <c r="J42" t="n">
        <v>2.0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3.0</v>
      </c>
      <c r="K44" t="n">
        <f>SUM(M44:INDEX(M44:XFD44,1,M3))</f>
        <v>0.0</v>
      </c>
      <c r="L44" s="28"/>
    </row>
    <row r="45">
      <c r="A45" t="s">
        <v>214</v>
      </c>
      <c r="B45" t="s">
        <v>215</v>
      </c>
      <c r="C45" t="s">
        <v>216</v>
      </c>
      <c r="D45" t="s">
        <v>217</v>
      </c>
      <c r="E45" t="s">
        <v>218</v>
      </c>
      <c r="F45" t="s">
        <v>21</v>
      </c>
      <c r="G45" t="s">
        <v>22</v>
      </c>
      <c r="H45" t="s">
        <v>23</v>
      </c>
      <c r="I45" t="s">
        <v>23</v>
      </c>
      <c r="J45" t="n">
        <v>3.0</v>
      </c>
      <c r="K45" t="n">
        <f>SUM(M45:INDEX(M45:XFD45,1,M3))</f>
        <v>0.0</v>
      </c>
      <c r="L45" s="28"/>
    </row>
    <row r="46">
      <c r="A46" t="s">
        <v>219</v>
      </c>
      <c r="B46" t="s">
        <v>220</v>
      </c>
      <c r="C46" t="s">
        <v>221</v>
      </c>
      <c r="D46" t="s">
        <v>222</v>
      </c>
      <c r="E46" t="s">
        <v>223</v>
      </c>
      <c r="F46" t="s">
        <v>21</v>
      </c>
      <c r="G46" t="s">
        <v>22</v>
      </c>
      <c r="H46" t="s">
        <v>23</v>
      </c>
      <c r="I46" t="s">
        <v>23</v>
      </c>
      <c r="J46" t="n">
        <v>4.0</v>
      </c>
      <c r="K46" t="n">
        <f>SUM(M46:INDEX(M46:XFD46,1,M3))</f>
        <v>0.0</v>
      </c>
      <c r="L46" s="28"/>
    </row>
    <row r="47">
      <c r="A47" t="s">
        <v>224</v>
      </c>
      <c r="B47" t="s">
        <v>225</v>
      </c>
      <c r="C47" t="s">
        <v>226</v>
      </c>
      <c r="D47" t="s">
        <v>227</v>
      </c>
      <c r="E47" t="s">
        <v>228</v>
      </c>
      <c r="F47" t="s">
        <v>21</v>
      </c>
      <c r="G47" t="s">
        <v>22</v>
      </c>
      <c r="H47" t="s">
        <v>23</v>
      </c>
      <c r="I47" t="s">
        <v>23</v>
      </c>
      <c r="J47" t="n">
        <v>5.0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2.0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8.0</v>
      </c>
      <c r="K55" t="n">
        <f>SUM(M55:INDEX(M55:XFD55,1,M3))</f>
        <v>0.0</v>
      </c>
      <c r="L55" s="28"/>
    </row>
    <row r="56">
      <c r="A56" t="s">
        <v>269</v>
      </c>
      <c r="B56" t="s">
        <v>270</v>
      </c>
      <c r="C56" t="s">
        <v>271</v>
      </c>
      <c r="D56" t="s">
        <v>272</v>
      </c>
      <c r="E56" t="s">
        <v>273</v>
      </c>
      <c r="F56" t="s">
        <v>21</v>
      </c>
      <c r="G56" t="s">
        <v>22</v>
      </c>
      <c r="H56" t="s">
        <v>23</v>
      </c>
      <c r="I56" t="s">
        <v>23</v>
      </c>
      <c r="J56" t="n">
        <v>15.0</v>
      </c>
      <c r="K56" t="n">
        <f>SUM(M56:INDEX(M56:XFD56,1,M3))</f>
        <v>0.0</v>
      </c>
      <c r="L56" s="28"/>
    </row>
    <row r="57">
      <c r="A57" t="s">
        <v>274</v>
      </c>
      <c r="B57" t="s">
        <v>275</v>
      </c>
      <c r="C57" t="s">
        <v>276</v>
      </c>
      <c r="D57" t="s">
        <v>277</v>
      </c>
      <c r="E57" t="s">
        <v>278</v>
      </c>
      <c r="F57" t="s">
        <v>21</v>
      </c>
      <c r="G57" t="s">
        <v>22</v>
      </c>
      <c r="H57" t="s">
        <v>23</v>
      </c>
      <c r="I57" t="s">
        <v>23</v>
      </c>
      <c r="J57" t="n">
        <v>7.0</v>
      </c>
      <c r="K57" t="n">
        <f>SUM(M57:INDEX(M57:XFD57,1,M3))</f>
        <v>0.0</v>
      </c>
      <c r="L57" s="28"/>
    </row>
    <row r="58">
      <c r="A58" t="s">
        <v>279</v>
      </c>
      <c r="B58" t="s">
        <v>280</v>
      </c>
      <c r="C58" t="s">
        <v>281</v>
      </c>
      <c r="D58" t="s">
        <v>282</v>
      </c>
      <c r="E58" t="s">
        <v>283</v>
      </c>
      <c r="F58" t="s">
        <v>21</v>
      </c>
      <c r="G58" t="s">
        <v>22</v>
      </c>
      <c r="H58" t="s">
        <v>23</v>
      </c>
      <c r="I58" t="s">
        <v>23</v>
      </c>
      <c r="J58" t="n">
        <v>12.0</v>
      </c>
      <c r="K58" t="n">
        <f>SUM(M58:INDEX(M58:XFD58,1,M3))</f>
        <v>0.0</v>
      </c>
      <c r="L58" s="28"/>
    </row>
    <row r="59">
      <c r="A59" t="s">
        <v>284</v>
      </c>
      <c r="B59" t="s">
        <v>285</v>
      </c>
      <c r="C59" t="s">
        <v>286</v>
      </c>
      <c r="D59" t="s">
        <v>287</v>
      </c>
      <c r="E59" t="s">
        <v>288</v>
      </c>
      <c r="F59" t="s">
        <v>21</v>
      </c>
      <c r="G59" t="s">
        <v>22</v>
      </c>
      <c r="H59" t="s">
        <v>23</v>
      </c>
      <c r="I59" t="s">
        <v>23</v>
      </c>
      <c r="J59" t="n">
        <v>9.0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3.0</v>
      </c>
      <c r="K61" t="n">
        <f>SUM(M61:INDEX(M61:XFD61,1,M3))</f>
        <v>0.0</v>
      </c>
      <c r="L61" s="28"/>
    </row>
    <row r="62">
      <c r="A62" t="s">
        <v>299</v>
      </c>
      <c r="B62" t="s">
        <v>300</v>
      </c>
      <c r="C62" t="s">
        <v>301</v>
      </c>
      <c r="D62" t="s">
        <v>302</v>
      </c>
      <c r="E62" t="s">
        <v>303</v>
      </c>
      <c r="F62" t="s">
        <v>21</v>
      </c>
      <c r="G62" t="s">
        <v>22</v>
      </c>
      <c r="H62" t="s">
        <v>23</v>
      </c>
      <c r="I62" t="s">
        <v>23</v>
      </c>
      <c r="J62" t="n">
        <v>5.0</v>
      </c>
      <c r="K62" t="n">
        <f>SUM(M62:INDEX(M62:XFD62,1,M3))</f>
        <v>0.0</v>
      </c>
      <c r="L62" s="28"/>
    </row>
    <row r="63">
      <c r="A63" t="s">
        <v>304</v>
      </c>
      <c r="B63" t="s">
        <v>305</v>
      </c>
      <c r="C63" t="s">
        <v>306</v>
      </c>
      <c r="D63" t="s">
        <v>307</v>
      </c>
      <c r="E63" t="s">
        <v>308</v>
      </c>
      <c r="F63" t="s">
        <v>21</v>
      </c>
      <c r="G63" t="s">
        <v>22</v>
      </c>
      <c r="H63" t="s">
        <v>23</v>
      </c>
      <c r="I63" t="s">
        <v>23</v>
      </c>
      <c r="J63" t="n">
        <v>3.0</v>
      </c>
      <c r="K63" t="n">
        <f>SUM(M63:INDEX(M63:XFD63,1,M3))</f>
        <v>0.0</v>
      </c>
      <c r="L63" s="28"/>
    </row>
    <row r="64">
      <c r="A64" t="s">
        <v>309</v>
      </c>
      <c r="B64" t="s">
        <v>310</v>
      </c>
      <c r="C64" t="s">
        <v>311</v>
      </c>
      <c r="D64" t="s">
        <v>312</v>
      </c>
      <c r="E64" t="s">
        <v>313</v>
      </c>
      <c r="F64" t="s">
        <v>21</v>
      </c>
      <c r="G64" t="s">
        <v>22</v>
      </c>
      <c r="H64" t="s">
        <v>23</v>
      </c>
      <c r="I64" t="s">
        <v>23</v>
      </c>
      <c r="J64" t="n">
        <v>4.0</v>
      </c>
      <c r="K64" t="n">
        <f>SUM(M64:INDEX(M64:XFD64,1,M3))</f>
        <v>0.0</v>
      </c>
      <c r="L64" s="28"/>
    </row>
    <row r="65">
      <c r="A65" t="s">
        <v>314</v>
      </c>
      <c r="B65" t="s">
        <v>315</v>
      </c>
      <c r="C65" t="s">
        <v>316</v>
      </c>
      <c r="D65" t="s">
        <v>317</v>
      </c>
      <c r="E65" t="s">
        <v>318</v>
      </c>
      <c r="F65" t="s">
        <v>21</v>
      </c>
      <c r="G65" t="s">
        <v>22</v>
      </c>
      <c r="H65" t="s">
        <v>23</v>
      </c>
      <c r="I65" t="s">
        <v>23</v>
      </c>
      <c r="J65" t="n">
        <v>4.0</v>
      </c>
      <c r="K65" t="n">
        <f>SUM(M65:INDEX(M65:XFD65,1,M3))</f>
        <v>0.0</v>
      </c>
      <c r="L65" s="28"/>
    </row>
    <row r="66">
      <c r="A66" t="s">
        <v>319</v>
      </c>
      <c r="B66" t="s">
        <v>320</v>
      </c>
      <c r="C66" t="s">
        <v>321</v>
      </c>
      <c r="D66" t="s">
        <v>322</v>
      </c>
      <c r="E66" t="s">
        <v>323</v>
      </c>
      <c r="F66" t="s">
        <v>21</v>
      </c>
      <c r="G66" t="s">
        <v>22</v>
      </c>
      <c r="H66" t="s">
        <v>23</v>
      </c>
      <c r="I66" t="s">
        <v>23</v>
      </c>
      <c r="J66" t="n">
        <v>3.0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2.0</v>
      </c>
      <c r="K69" t="n">
        <f>SUM(M69:INDEX(M69:XFD69,1,M3))</f>
        <v>0.0</v>
      </c>
      <c r="L69" s="28"/>
    </row>
    <row r="70">
      <c r="A70" t="s">
        <v>339</v>
      </c>
      <c r="B70" t="s">
        <v>340</v>
      </c>
      <c r="C70" t="s">
        <v>341</v>
      </c>
      <c r="D70" t="s">
        <v>342</v>
      </c>
      <c r="E70" t="s">
        <v>343</v>
      </c>
      <c r="F70" t="s">
        <v>21</v>
      </c>
      <c r="G70" t="s">
        <v>22</v>
      </c>
      <c r="H70" t="s">
        <v>23</v>
      </c>
      <c r="I70" t="s">
        <v>23</v>
      </c>
      <c r="J70" t="n">
        <v>2.0</v>
      </c>
      <c r="K70" t="n">
        <f>SUM(M70:INDEX(M70:XFD70,1,M3))</f>
        <v>0.0</v>
      </c>
      <c r="L70" s="28"/>
    </row>
    <row r="71">
      <c r="A71" t="s">
        <v>344</v>
      </c>
      <c r="B71" t="s">
        <v>345</v>
      </c>
      <c r="C71" t="s">
        <v>346</v>
      </c>
      <c r="D71" t="s">
        <v>347</v>
      </c>
      <c r="E71" t="s">
        <v>348</v>
      </c>
      <c r="F71" t="s">
        <v>21</v>
      </c>
      <c r="G71" t="s">
        <v>22</v>
      </c>
      <c r="H71" t="s">
        <v>23</v>
      </c>
      <c r="I71" t="s">
        <v>23</v>
      </c>
      <c r="J71" t="n">
        <v>3.0</v>
      </c>
      <c r="K71" t="n">
        <f>SUM(M71:INDEX(M71:XFD71,1,M3))</f>
        <v>0.0</v>
      </c>
      <c r="L71" s="28"/>
    </row>
    <row r="72">
      <c r="A72" t="s">
        <v>349</v>
      </c>
      <c r="B72" t="s">
        <v>350</v>
      </c>
      <c r="C72" t="s">
        <v>351</v>
      </c>
      <c r="D72" t="s">
        <v>352</v>
      </c>
      <c r="E72" t="s">
        <v>353</v>
      </c>
      <c r="F72" t="s">
        <v>21</v>
      </c>
      <c r="G72" t="s">
        <v>22</v>
      </c>
      <c r="H72" t="s">
        <v>23</v>
      </c>
      <c r="I72" t="s">
        <v>23</v>
      </c>
      <c r="J72" t="n">
        <v>2.0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10.0</v>
      </c>
      <c r="K74" t="n">
        <f>SUM(M74:INDEX(M74:XFD74,1,M3))</f>
        <v>0.0</v>
      </c>
      <c r="L74" s="28"/>
    </row>
    <row r="75">
      <c r="A75" t="s">
        <v>364</v>
      </c>
      <c r="B75" t="s">
        <v>365</v>
      </c>
      <c r="C75" t="s">
        <v>366</v>
      </c>
      <c r="D75" t="s">
        <v>367</v>
      </c>
      <c r="E75" t="s">
        <v>368</v>
      </c>
      <c r="F75" t="s">
        <v>21</v>
      </c>
      <c r="G75" t="s">
        <v>22</v>
      </c>
      <c r="H75" t="s">
        <v>23</v>
      </c>
      <c r="I75" t="s">
        <v>23</v>
      </c>
      <c r="J75" t="n">
        <v>9.0</v>
      </c>
      <c r="K75" t="n">
        <f>SUM(M75:INDEX(M75:XFD75,1,M3))</f>
        <v>0.0</v>
      </c>
      <c r="L75" s="28"/>
    </row>
    <row r="76">
      <c r="A76" t="s">
        <v>369</v>
      </c>
      <c r="B76" t="s">
        <v>370</v>
      </c>
      <c r="C76" t="s">
        <v>371</v>
      </c>
      <c r="D76" t="s">
        <v>372</v>
      </c>
      <c r="E76" t="s">
        <v>373</v>
      </c>
      <c r="F76" t="s">
        <v>21</v>
      </c>
      <c r="G76" t="s">
        <v>22</v>
      </c>
      <c r="H76" t="s">
        <v>23</v>
      </c>
      <c r="I76" t="s">
        <v>23</v>
      </c>
      <c r="J76" t="n">
        <v>1.0</v>
      </c>
      <c r="K76" t="n">
        <f>SUM(M76:INDEX(M76:XFD76,1,M3))</f>
        <v>0.0</v>
      </c>
      <c r="L76" s="28"/>
    </row>
    <row r="77">
      <c r="A77" t="s">
        <v>374</v>
      </c>
      <c r="B77" t="s">
        <v>375</v>
      </c>
      <c r="C77" t="s">
        <v>376</v>
      </c>
      <c r="D77" t="s">
        <v>377</v>
      </c>
      <c r="E77" t="s">
        <v>378</v>
      </c>
      <c r="F77" t="s">
        <v>21</v>
      </c>
      <c r="G77" t="s">
        <v>22</v>
      </c>
      <c r="H77" t="s">
        <v>23</v>
      </c>
      <c r="I77" t="s">
        <v>23</v>
      </c>
      <c r="J77" t="n">
        <v>1.0</v>
      </c>
      <c r="K77" t="n">
        <f>SUM(M77:INDEX(M77:XFD77,1,M3))</f>
        <v>0.0</v>
      </c>
      <c r="L77" s="28"/>
    </row>
    <row r="78">
      <c r="A78" t="s">
        <v>379</v>
      </c>
      <c r="B78" t="s">
        <v>380</v>
      </c>
      <c r="C78" t="s">
        <v>381</v>
      </c>
      <c r="D78" t="s">
        <v>382</v>
      </c>
      <c r="E78" t="s">
        <v>383</v>
      </c>
      <c r="F78" t="s">
        <v>21</v>
      </c>
      <c r="G78" t="s">
        <v>22</v>
      </c>
      <c r="H78" t="s">
        <v>23</v>
      </c>
      <c r="I78" t="s">
        <v>23</v>
      </c>
      <c r="J78" t="n">
        <v>8.0</v>
      </c>
      <c r="K78" t="n">
        <f>SUM(M78:INDEX(M78:XFD78,1,M3))</f>
        <v>0.0</v>
      </c>
      <c r="L78" s="28"/>
    </row>
    <row r="79">
      <c r="A79" t="s">
        <v>384</v>
      </c>
      <c r="B79" t="s">
        <v>385</v>
      </c>
      <c r="C79" t="s">
        <v>386</v>
      </c>
      <c r="D79" t="s">
        <v>387</v>
      </c>
      <c r="E79" t="s">
        <v>388</v>
      </c>
      <c r="F79" t="s">
        <v>21</v>
      </c>
      <c r="G79" t="s">
        <v>22</v>
      </c>
      <c r="H79" t="s">
        <v>23</v>
      </c>
      <c r="I79" t="s">
        <v>23</v>
      </c>
      <c r="J79" t="n">
        <v>8.0</v>
      </c>
      <c r="K79" t="n">
        <f>SUM(M79:INDEX(M79:XFD79,1,M3))</f>
        <v>0.0</v>
      </c>
      <c r="L79" s="28"/>
    </row>
    <row r="80">
      <c r="A80" t="s">
        <v>389</v>
      </c>
      <c r="B80" t="s">
        <v>390</v>
      </c>
      <c r="C80" t="s">
        <v>391</v>
      </c>
      <c r="D80" t="s">
        <v>392</v>
      </c>
      <c r="E80" t="s">
        <v>393</v>
      </c>
      <c r="F80" t="s">
        <v>21</v>
      </c>
      <c r="G80" t="s">
        <v>22</v>
      </c>
      <c r="H80" t="s">
        <v>23</v>
      </c>
      <c r="I80" t="s">
        <v>23</v>
      </c>
      <c r="J80" t="n">
        <v>10.0</v>
      </c>
      <c r="K80" t="n">
        <f>SUM(M80:INDEX(M80:XFD80,1,M3))</f>
        <v>0.0</v>
      </c>
      <c r="L80" s="28"/>
    </row>
    <row r="81" ht="8.0" customHeight="true">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row>
    <row r="82">
      <c r="A82" t="s" s="32">
        <v>394</v>
      </c>
      <c r="B82" s="33"/>
      <c r="C82" s="34"/>
      <c r="D82" s="35"/>
      <c r="E82" s="36"/>
      <c r="F82" s="37"/>
      <c r="G82" s="38"/>
      <c r="H82" s="39"/>
      <c r="I82" s="40"/>
      <c r="J82" s="41"/>
      <c r="K82" s="42"/>
      <c r="L82" s="43"/>
      <c r="M82" t="n" s="44">
        <f>IF(M3&gt;=1,"P1 - B1","")</f>
        <v>0.0</v>
      </c>
      <c r="N82" t="n" s="45">
        <f>IF(M3&gt;=2,"P1 - B2","")</f>
        <v>0.0</v>
      </c>
      <c r="O82" t="n" s="46">
        <f>IF(M3&gt;=3,"P1 - B3","")</f>
        <v>0.0</v>
      </c>
      <c r="P82" t="n" s="47">
        <f>IF(M3&gt;=4,"P1 - B4","")</f>
        <v>0.0</v>
      </c>
      <c r="Q82" t="n" s="48">
        <f>IF(M3&gt;=5,"P1 - B5","")</f>
        <v>0.0</v>
      </c>
      <c r="R82" t="n" s="49">
        <f>IF(M3&gt;=6,"P1 - B6","")</f>
        <v>0.0</v>
      </c>
      <c r="S82" t="n" s="50">
        <f>IF(M3&gt;=7,"P1 - B7","")</f>
        <v>0.0</v>
      </c>
      <c r="T82" t="n" s="51">
        <f>IF(M3&gt;=8,"P1 - B8","")</f>
        <v>0.0</v>
      </c>
      <c r="U82" t="n" s="52">
        <f>IF(M3&gt;=9,"P1 - B9","")</f>
        <v>0.0</v>
      </c>
      <c r="V82" t="n" s="53">
        <f>IF(M3&gt;=10,"P1 - B10","")</f>
        <v>0.0</v>
      </c>
      <c r="W82" t="n" s="54">
        <f>IF(M3&gt;=11,"P1 - B11","")</f>
        <v>0.0</v>
      </c>
      <c r="X82" t="n" s="55">
        <f>IF(M3&gt;=12,"P1 - B12","")</f>
        <v>0.0</v>
      </c>
      <c r="Y82" t="n" s="56">
        <f>IF(M3&gt;=13,"P1 - B13","")</f>
        <v>0.0</v>
      </c>
      <c r="Z82" t="n" s="57">
        <f>IF(M3&gt;=14,"P1 - B14","")</f>
        <v>0.0</v>
      </c>
      <c r="AA82" t="n" s="58">
        <f>IF(M3&gt;=15,"P1 - B15","")</f>
        <v>0.0</v>
      </c>
      <c r="AB82" t="n" s="59">
        <f>IF(M3&gt;=16,"P1 - B16","")</f>
        <v>0.0</v>
      </c>
      <c r="AC82" t="n" s="60">
        <f>IF(M3&gt;=17,"P1 - B17","")</f>
        <v>0.0</v>
      </c>
      <c r="AD82" t="n" s="61">
        <f>IF(M3&gt;=18,"P1 - B18","")</f>
        <v>0.0</v>
      </c>
      <c r="AE82" t="n" s="62">
        <f>IF(M3&gt;=19,"P1 - B19","")</f>
        <v>0.0</v>
      </c>
      <c r="AF82" t="n" s="63">
        <f>IF(M3&gt;=20,"P1 - B20","")</f>
        <v>0.0</v>
      </c>
      <c r="AG82" t="n" s="64">
        <f>IF(M3&gt;=21,"P1 - B21","")</f>
        <v>0.0</v>
      </c>
      <c r="AH82" t="n" s="65">
        <f>IF(M3&gt;=22,"P1 - B22","")</f>
        <v>0.0</v>
      </c>
      <c r="AI82" t="n" s="66">
        <f>IF(M3&gt;=23,"P1 - B23","")</f>
        <v>0.0</v>
      </c>
      <c r="AJ82" t="n" s="67">
        <f>IF(M3&gt;=24,"P1 - B24","")</f>
        <v>0.0</v>
      </c>
      <c r="AK82" t="n" s="68">
        <f>IF(M3&gt;=25,"P1 - B25","")</f>
        <v>0.0</v>
      </c>
    </row>
    <row r="83">
      <c r="A83" t="s" s="70">
        <v>395</v>
      </c>
      <c r="B83" s="71"/>
      <c r="C83" s="72"/>
      <c r="D83" s="73"/>
      <c r="E83" s="74"/>
      <c r="F83" s="75"/>
      <c r="G83" s="76"/>
      <c r="H83" s="77"/>
      <c r="I83" s="78"/>
      <c r="J83" s="79"/>
      <c r="K83" s="80"/>
      <c r="L83" s="81"/>
    </row>
    <row r="84">
      <c r="A84" t="s" s="83">
        <v>396</v>
      </c>
      <c r="B84" s="84"/>
      <c r="C84" s="85"/>
      <c r="D84" s="86"/>
      <c r="E84" s="87"/>
      <c r="F84" s="88"/>
      <c r="G84" s="89"/>
      <c r="H84" s="90"/>
      <c r="I84" s="91"/>
      <c r="J84" s="92"/>
      <c r="K84" s="93"/>
      <c r="L84" s="94"/>
    </row>
    <row r="85">
      <c r="A85" t="s" s="96">
        <v>397</v>
      </c>
      <c r="B85" s="97"/>
      <c r="C85" s="98"/>
      <c r="D85" s="99"/>
      <c r="E85" s="100"/>
      <c r="F85" s="101"/>
      <c r="G85" s="102"/>
      <c r="H85" s="103"/>
      <c r="I85" s="104"/>
      <c r="J85" s="105"/>
      <c r="K85" s="106"/>
      <c r="L85" s="107"/>
    </row>
    <row r="86">
      <c r="A86" t="s" s="109">
        <v>398</v>
      </c>
      <c r="B86" s="110"/>
      <c r="C86" s="111"/>
      <c r="D86" s="112"/>
      <c r="E86" s="113"/>
      <c r="F86" s="114"/>
      <c r="G86" s="115"/>
      <c r="H86" s="116"/>
      <c r="I86" s="117"/>
      <c r="J86" s="118"/>
      <c r="K86" s="119"/>
      <c r="L86" s="120"/>
    </row>
    <row r="87" ht="8.0" customHeight="true">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row>
    <row r="88"/>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1:AK81"/>
    <mergeCell ref="A82:L82"/>
    <mergeCell ref="A83:L83"/>
    <mergeCell ref="A84:L84"/>
    <mergeCell ref="A85:L85"/>
    <mergeCell ref="A86:L86"/>
    <mergeCell ref="A87:AK87"/>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81 N6:N81 O6:O81 P6:P81 Q6:Q81 R6:R81 S6:S81 T6:T81 U6:U81 V6:V81 W6:W81 X6:X81 Y6:Y81 Z6:Z81 AA6:AA81 AB6:AB81 AC6:AC81 AD6:AD81 AE6:AE81 AF6:AF81 AG6:AG81 AH6:AH81 AI6:AI81 AJ6:AJ81 AK6:AK81" allowBlank="true" errorStyle="stop" showErrorMessage="true" errorTitle="Validation error" error="Enter a whole number greater than or equal to 0">
      <formula1>0</formula1>
    </dataValidation>
    <dataValidation type="decimal" operator="greaterThan" sqref="M83:M86 N83:N86 O83:O86 P83:P86 Q83:Q86 R83:R86 S83:S86 T83:T86 U83:U86 V83:V86 W83:W86 X83:X86 Y83:Y86 Z83:Z86 AA83:AA86 AB83:AB86 AC83:AC86 AD83:AD86 AE83:AE86 AF83:AF86 AG83:AG86 AH83:AH86 AI83:AI86 AJ83:AJ86 AK83:AK86"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399</v>
      </c>
    </row>
    <row r="2">
      <c r="A2" t="s" s="122">
        <v>400</v>
      </c>
    </row>
    <row r="3">
      <c r="A3" t="s" s="123">
        <v>401</v>
      </c>
    </row>
    <row r="4">
      <c r="A4" t="s" s="124">
        <v>402</v>
      </c>
    </row>
    <row r="5">
      <c r="A5" t="s" s="125">
        <v>403</v>
      </c>
    </row>
    <row r="6">
      <c r="A6" t="s" s="126">
        <v>404</v>
      </c>
    </row>
    <row r="7">
      <c r="A7" t="s" s="127">
        <v>405</v>
      </c>
    </row>
    <row r="8">
      <c r="A8" t="s" s="128">
        <v>406</v>
      </c>
    </row>
    <row r="9">
      <c r="A9" t="s" s="129">
        <v>407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408</v>
      </c>
      <c r="B1" t="s" s="131">
        <v>409</v>
      </c>
    </row>
    <row r="2">
      <c r="A2" t="s" s="132">
        <v>410</v>
      </c>
      <c r="B2" t="s" s="133">
        <v>411</v>
      </c>
    </row>
    <row r="3">
      <c r="A3" t="s" s="134">
        <v>412</v>
      </c>
      <c r="B3" t="s" s="135">
        <v>413</v>
      </c>
    </row>
    <row r="4">
      <c r="A4" t="s" s="136">
        <v>414</v>
      </c>
      <c r="B4" t="s" s="137">
        <v>415</v>
      </c>
    </row>
    <row r="5">
      <c r="A5" t="s" s="138">
        <v>416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2025-01-30T11:14:29Z</dcterms:created>
  <dc:creator>Apache POI</dc:creator>
</cp:coreProperties>
</file>