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<sst xmlns="http://schemas.openxmlformats.org/spreadsheetml/2006/main" count="507" uniqueCount="302">
  <si>
    <t>Provide the box details for this pack group below. Please see the instructions sheet if you have questions.</t>
  </si>
  <si>
    <t>Pack group: 1</t>
  </si>
  <si>
    <t>pg18a690c3-7b42-4414-b5ea-642422b6d59e</t>
  </si>
  <si>
    <t>Total SKUs: 52 (238 units)</t>
  </si>
  <si>
    <t>Total box count:</t>
  </si>
  <si>
    <t>SKU</t>
  </si>
  <si>
    <t xml:space="preserve">Product title </t>
  </si>
  <si>
    <t>Id</t>
  </si>
  <si>
    <t>ASIN</t>
  </si>
  <si>
    <t>FNSKU</t>
  </si>
  <si>
    <t>Condition</t>
  </si>
  <si>
    <t>Prep type</t>
  </si>
  <si>
    <t>Who preps units?</t>
  </si>
  <si>
    <t>Who labels units?</t>
  </si>
  <si>
    <t>Expected quantity</t>
  </si>
  <si>
    <t>Boxed quantity</t>
  </si>
  <si>
    <t>CAD-Blk&amp;WhtePlnVrsty-2XL</t>
  </si>
  <si>
    <t>Decrum Mens Casual Jacket - High School Varsity Jackets for Men | [40020176] Plain Black And White, 2XL</t>
  </si>
  <si>
    <t>pk07229d30-1e37-4c51-8379-23caf21f4d9e</t>
  </si>
  <si>
    <t>B0CVHDD31T</t>
  </si>
  <si>
    <t>X0044QTG25</t>
  </si>
  <si>
    <t>NewItem</t>
  </si>
  <si>
    <t>Labelling,Poly bagging</t>
  </si>
  <si>
    <t>By seller</t>
  </si>
  <si>
    <t>CAD-Blk&amp;WhtePlnVrsty-L</t>
  </si>
  <si>
    <t>Decrum Mens Work Jackets - Letterman Baseball Jacket Men | [40020174] Plain Black And White, L</t>
  </si>
  <si>
    <t>pk593785df-4198-481c-bd16-27d396170c5f</t>
  </si>
  <si>
    <t>B0CVGQJX2Q</t>
  </si>
  <si>
    <t>X0044QTFRV</t>
  </si>
  <si>
    <t>CAD-Blk&amp;WhtePlnVrsty-XL</t>
  </si>
  <si>
    <t>Decrum Mens Letterman Jackets - Trendy Varsity Fleece Jacket Men | [40020175] Plain Black And White, XL</t>
  </si>
  <si>
    <t>pk9bbce4fc-f1c9-421e-b084-6bfc5ff67832</t>
  </si>
  <si>
    <t>B0CVH4B43N</t>
  </si>
  <si>
    <t>X0044QTH01</t>
  </si>
  <si>
    <t>CAD-BstAntEvrBlk-2XL</t>
  </si>
  <si>
    <t>Decrum Black BAE Shirt - Best Aunt Ever Shirt | [40021016-AG] BAE Black, 2XL</t>
  </si>
  <si>
    <t>pk7429a421-a62a-4aa6-bc59-beb05f281891</t>
  </si>
  <si>
    <t>B098JR2982</t>
  </si>
  <si>
    <t>X002Y1INC1</t>
  </si>
  <si>
    <t>CAD-BstAntEvrBlk-L</t>
  </si>
  <si>
    <t>Decrum Black Best Auntie Ever Shirts Womens - Best Aunt Ever Gifts | [40021014-AG] BAE Black, L</t>
  </si>
  <si>
    <t>pk313b5105-cdcc-4232-bfce-4200f115de65</t>
  </si>
  <si>
    <t>B098JQQM87</t>
  </si>
  <si>
    <t>X002Y1IEFR</t>
  </si>
  <si>
    <t>CAD-BstAntEvrBlk-M</t>
  </si>
  <si>
    <t>Decrum Black Women Graphic Auntie Tshirt - Bae Shirt Best Aunt Ever | [40021013-AG] BAE Black, M</t>
  </si>
  <si>
    <t>pk720f0b64-52d4-4843-8ab5-4b699c752661</t>
  </si>
  <si>
    <t>B098JT59Y2</t>
  </si>
  <si>
    <t>X002Y1N6EL</t>
  </si>
  <si>
    <t>CAD-BstAntEvrHtrPnk-2XL</t>
  </si>
  <si>
    <t>Decrum Pink Auntie Tshirts for Women - BAE Best Aunt Ever Shirts | [40021206-AG] BAE Heather Pink, 2XL</t>
  </si>
  <si>
    <t>pka1bdae6f-323e-4195-8088-81a383d64dae</t>
  </si>
  <si>
    <t>B0C5CX9XHT</t>
  </si>
  <si>
    <t>X003TO4S67</t>
  </si>
  <si>
    <t>CAD-BstAntEvrRed-M</t>
  </si>
  <si>
    <t>Decrum Red Women Graphic Auntie Tshirt - Bae Shirt Best Aunt Ever | [40021023-AG] BAE Red, M</t>
  </si>
  <si>
    <t>pk6134e0a0-894a-4042-8a3a-42a57f4d7fb1</t>
  </si>
  <si>
    <t>B098JV7C5Z</t>
  </si>
  <si>
    <t>X002Y1INBH</t>
  </si>
  <si>
    <t>CAD-GryPlainVarsityNw-XL</t>
  </si>
  <si>
    <t>Decrum Mens Letterman Jackets - Trendy Varsity Fleece Jacket Men | [40020045] Plain Grey Sleeve, XL</t>
  </si>
  <si>
    <t>pkd2e620f6-8910-43fb-84f1-e5ba006051ad</t>
  </si>
  <si>
    <t>B09Y1H1F7S</t>
  </si>
  <si>
    <t>X003A4YUH3</t>
  </si>
  <si>
    <t>CAD-Heart&amp;FootHtrPnkSHS-M</t>
  </si>
  <si>
    <t>Decrum Pink Maternity Shirts for Women - Robe Maternité Pregnancy Shirt | [40022203-AM] Heart &amp; Foot Heather Pink MTS, M</t>
  </si>
  <si>
    <t>pk7a2f754c-3fc4-45fc-8d3e-7712d3f7cb20</t>
  </si>
  <si>
    <t>B0C5T112KK</t>
  </si>
  <si>
    <t>X003TVESIX</t>
  </si>
  <si>
    <t>CAD-LGSMVNckSet2-2XL</t>
  </si>
  <si>
    <t>Decrum Long Sleeve Shirt Men - Full Sleeve T-Shirts Men | [4BUN00066] LGS MenV Set 2, 2XL</t>
  </si>
  <si>
    <t>pk24cede8d-85b3-4831-a749-b66070e19da0</t>
  </si>
  <si>
    <t>B098F9YB2P</t>
  </si>
  <si>
    <t>X002Y0L45Z</t>
  </si>
  <si>
    <t>CAD-LGSMVNckSet2-M</t>
  </si>
  <si>
    <t>Decrum Men Long Sleeve Shirt - Full Sleeve Jersey Shirts | [4BUN00063] LGS MenV Set 2, M</t>
  </si>
  <si>
    <t>pk0da265d3-0181-4834-bd3c-8b4d304fe7eb</t>
  </si>
  <si>
    <t>B098F7SM4D</t>
  </si>
  <si>
    <t>X002Y0KV95</t>
  </si>
  <si>
    <t>CAD-LGSMVNckSet2-XL</t>
  </si>
  <si>
    <t>Decrum Soft Cotton Long Sleeve V-Neck T-Shirts Mens | [4BUN00065] LGS MenV Set 2, XL</t>
  </si>
  <si>
    <t>pkc70c1906-68df-468c-8ae0-2a675e00f6a0</t>
  </si>
  <si>
    <t>B098F93NVC</t>
  </si>
  <si>
    <t>X002Y0HXRD</t>
  </si>
  <si>
    <t>CAD-LgsRndNckNvyBluNw-S</t>
  </si>
  <si>
    <t>Decrum Navy Blue Long Sleeve Shirts - Full Sleeve T Shirt Men | [40008092] Navy Blue LGS Plain, S</t>
  </si>
  <si>
    <t>pk125194eb-8f9a-4725-b812-92563c400646</t>
  </si>
  <si>
    <t>B0BQRKCWGH</t>
  </si>
  <si>
    <t>X003KSWOI1</t>
  </si>
  <si>
    <t>CAD-MLgsStrpBseblRglnChrGry-L</t>
  </si>
  <si>
    <t>Decrum Charcoal Grey and Black Raglan Shirt Men - Soft Sports Jersey Long Sleeve Baseball Shirts for Men | [40042054] Grey &amp; Black Striped Raglan, L</t>
  </si>
  <si>
    <t>pkfc752ba8-0aa0-405d-962a-639275991585</t>
  </si>
  <si>
    <t>B0CVN5FTWZ</t>
  </si>
  <si>
    <t>X00489GWSJ</t>
  </si>
  <si>
    <t>CAD-MLgsStrpBseblRglnChrGry-M</t>
  </si>
  <si>
    <t>Decrum Charcoal Grey and Black Raglan Shirt Men - Soft Sports Jersey Long Sleeve Baseball Shirts for Men | [40042053] Grey &amp; Black Striped Raglan, M</t>
  </si>
  <si>
    <t>pk7ee1ed52-ad71-4d7e-9eba-653f4f5ead6e</t>
  </si>
  <si>
    <t>B0CVN6YCG8</t>
  </si>
  <si>
    <t>X00489CN3H</t>
  </si>
  <si>
    <t>CAD-MLgsStrpBseblRglnChrGry-XL</t>
  </si>
  <si>
    <t>Decrum Charcoal Grey and Black Raglan Shirt Men - Soft Sports Jersey Mens Long Sleeve T Shirts | [40042055] Grey &amp; Black Striped Raglan, XL</t>
  </si>
  <si>
    <t>pk927821d4-1e05-4c11-9cce-720cd780feac</t>
  </si>
  <si>
    <t>B0CVN79ZJB</t>
  </si>
  <si>
    <t>X00489CN4V</t>
  </si>
  <si>
    <t>CAD-MLgsStrpBseblRglnMaron-M</t>
  </si>
  <si>
    <t>Decrum Maroon and Black Raglan Shirt Men - Soft Sports Jersey Long Sleeve Baseball Shirts for Men | [40042063] Maroon &amp; Black Striped Raglan, M</t>
  </si>
  <si>
    <t>pkb43f7522-5270-482a-b323-694c1c7acf2d</t>
  </si>
  <si>
    <t>B0CVN4996L</t>
  </si>
  <si>
    <t>X00489CN7N</t>
  </si>
  <si>
    <t>CAD-MLgsTwStpdRngChrclBlk-L</t>
  </si>
  <si>
    <t>Decrum Grey and Black Long Sleeve T Shirt Men - Charcoal Full Sleeve Ringer Tee | [40044054] 2 Stripes Charcoal and Black, L</t>
  </si>
  <si>
    <t>pk644f8819-b9f5-4aa0-8193-b372e446c996</t>
  </si>
  <si>
    <t>B0CV5PX9R8</t>
  </si>
  <si>
    <t>X0044M8T0J</t>
  </si>
  <si>
    <t>CAD-MLgsTwStpdRngChrclBlk-XL</t>
  </si>
  <si>
    <t>Decrum Grey and Black Full Sleeve T-Shirts Men - Casual Fashion Summer Charcoal Ringer Tshirt Long Sleeve Tee Shirts for Men | [40044055] 2 Stripes Charcoal and Black, XL</t>
  </si>
  <si>
    <t>pk48b0fda3-c35b-4cd0-b9c6-ef4afc040a28</t>
  </si>
  <si>
    <t>B0CV5RMTCF</t>
  </si>
  <si>
    <t>X0044M925F</t>
  </si>
  <si>
    <t>CAD-MLgsTwStpdRngHtrGryBlk-L</t>
  </si>
  <si>
    <t>Decrum Grey Mens Long Sleeve Tshirts - Grey Ringer Tee | [40044044] 2 Stripes Heather Grey and Black, L</t>
  </si>
  <si>
    <t>pkd8105f54-8e40-4dc5-b23d-4d8c949d70d2</t>
  </si>
  <si>
    <t>B0CV5PF4ND</t>
  </si>
  <si>
    <t>X0044M5ZGZ</t>
  </si>
  <si>
    <t>CAD-MLgsTwStpdRngMaronBlk-L</t>
  </si>
  <si>
    <t>Decrum Maroon and Black Mens Long Sleeve T Shirts - Full Sleeve T Shirts Men | [40044064] 2 Stripes Maroon and Black, L</t>
  </si>
  <si>
    <t>pkdaf65b2d-ad0b-4a52-ab50-4abb72d71ead</t>
  </si>
  <si>
    <t>B0CV5PLJHD</t>
  </si>
  <si>
    <t>X0044LTGGL</t>
  </si>
  <si>
    <t>CAD-MLgsTwStpdRngMaronBlk-XL</t>
  </si>
  <si>
    <t>Decrum Maroon and Black Full Sleeve T-Shirts Men - Ringer Tees | [40044065] 2 Stripes Maroon and Black, XL</t>
  </si>
  <si>
    <t>pk93e87c40-d50f-42f9-84b4-d79c2a92916c</t>
  </si>
  <si>
    <t>B0CV5QC5JB</t>
  </si>
  <si>
    <t>X0044M933B</t>
  </si>
  <si>
    <t>CAD-MnsRglnMrn&amp;ChrLGS-XL</t>
  </si>
  <si>
    <t>Decrum Raglan Shirt Men - Soft Sports Jersey Long Sleeve Shirts for Men | [40059065] Maroon &amp; Charcoal Rgln Men, XL</t>
  </si>
  <si>
    <t>pka6087678-1ade-46fc-82bf-88decefe7f5e</t>
  </si>
  <si>
    <t>B0C1SSDB65</t>
  </si>
  <si>
    <t>X003TX6RUD</t>
  </si>
  <si>
    <t>CAD-MomsFavBlk-L</t>
  </si>
  <si>
    <t>Decrum Black I am Mom Favorite T Shirt - Women's Novelty T Shirts - Graphic Tops Women | [40021014-AO] Mom Favrite Black, L</t>
  </si>
  <si>
    <t>pk748aa7da-3173-42b8-a96a-0b67babb1a43</t>
  </si>
  <si>
    <t>B098JP86QD</t>
  </si>
  <si>
    <t>X002Y1GF4J</t>
  </si>
  <si>
    <t>CAD-MomsFavMnsBlk-M</t>
  </si>
  <si>
    <t>Decrum Man Black Funny T Shirts for Men - Graphic Tees for Men | [40007013-AO] Mom Favrite Mens Black, M</t>
  </si>
  <si>
    <t>pk7563c402-33ca-4e49-b909-25b0af4bc937</t>
  </si>
  <si>
    <t>B0996679CZ</t>
  </si>
  <si>
    <t>X002YDZ2PZ</t>
  </si>
  <si>
    <t>CAD-MomsFavRed-M</t>
  </si>
  <si>
    <t>Decrum Red Funny Graphic Tees for Women - Graphic Tops Women | [40021023-AO] Mom Favrite Red, M</t>
  </si>
  <si>
    <t>pk8cd70a72-f550-4b7d-b9ec-f70ab4374cb1</t>
  </si>
  <si>
    <t>B098J7B8YD</t>
  </si>
  <si>
    <t>X002Y1A9IH</t>
  </si>
  <si>
    <t>CAD-PlnVNckLgsBlk-3XL</t>
  </si>
  <si>
    <t>Decrum Black Mens Long Sleeve V-Neck T-Shirt Adult | [40001017] Black LGS Vneck Plain, 3XL</t>
  </si>
  <si>
    <t>pk23ac4b53-0237-424d-8f06-cf690d1834d0</t>
  </si>
  <si>
    <t>B0C16YPZZP</t>
  </si>
  <si>
    <t>X003RVX629</t>
  </si>
  <si>
    <t>CAD-PlnVNckLgsMltGren-3XL</t>
  </si>
  <si>
    <t>Decrum Mens Green Long Sleeve Shirt Full Sleeve Casual Style | [40001167] Military Green LGS Vneck Plain, 3XL</t>
  </si>
  <si>
    <t>pkc714d430-3519-4d66-8e68-87b6f7144539</t>
  </si>
  <si>
    <t>B0C5HW85RJ</t>
  </si>
  <si>
    <t>X003TQ7QZZ</t>
  </si>
  <si>
    <t>CAD-PlnVNckLgsRed-3XL</t>
  </si>
  <si>
    <t>Decrum Red Mens Long Sleeve V Neck T Shirt - V Neck Tshirts Men | [40001027] Vneck LGS, 3XL</t>
  </si>
  <si>
    <t>pk0d358f65-dda3-4aef-824c-ef915ff026a1</t>
  </si>
  <si>
    <t>B0C16ZH38R</t>
  </si>
  <si>
    <t>X003RW03J7</t>
  </si>
  <si>
    <t>CAD-PlnVNckLgsRed-XL</t>
  </si>
  <si>
    <t>Decrum Red Mens Long Sleeve V Neck T Shirt - V Neck Tshirts Men | [40001025] Vneck LGS, XL</t>
  </si>
  <si>
    <t>pk337efde5-0664-4b80-8216-efccffff8321</t>
  </si>
  <si>
    <t>B08NP8QSJD</t>
  </si>
  <si>
    <t>X002Y0NP9X</t>
  </si>
  <si>
    <t>CAD-PlnVNckLgsRed-XS</t>
  </si>
  <si>
    <t>Mens Red Long Sleeve Shirts - V Neck Full Sleeve T Shirts Men | [40001021] Red LGS Vneck Plain, XS</t>
  </si>
  <si>
    <t>pka262c6ae-150d-4392-867e-250e19445499</t>
  </si>
  <si>
    <t>B0C16Y35N8</t>
  </si>
  <si>
    <t>X003RVUOXX</t>
  </si>
  <si>
    <t>CAD-RBlu&amp;WhtePlnVrsty-L</t>
  </si>
  <si>
    <t>Decrum Mens Work Jackets - Letterman Baseball Jacket Men | [40040174] Plain Royal Blue And White, L</t>
  </si>
  <si>
    <t>pkf4aa14aa-92c8-4e39-ade9-f6b43a390862</t>
  </si>
  <si>
    <t>B0CVGTKG51</t>
  </si>
  <si>
    <t>X0044QTGE3</t>
  </si>
  <si>
    <t>CAD-RaglnLGSChrcl&amp;RedNw-L</t>
  </si>
  <si>
    <t>Decrum Gray and Red Raglan Shirt for Mens - Soft Cotton Baseball Shirt Jersey Men Raglan Tee | [40059024] Grey &amp; Red Rgln Men, L</t>
  </si>
  <si>
    <t>pkaa378b52-7c72-4a1b-a438-855e39c9c391</t>
  </si>
  <si>
    <t>B0CJ6PVH7D</t>
  </si>
  <si>
    <t>X003YWMNXT</t>
  </si>
  <si>
    <t>CAD-RaglnLGSGren&amp;Blk-L</t>
  </si>
  <si>
    <t>Decrum Soft Baseball Long Sleeves Mens Raglan Shirt | [40012034] Green &amp; Black Rgln Men, L</t>
  </si>
  <si>
    <t>pk26843e40-51b7-47ab-b1bc-c1a495c8bdf0</t>
  </si>
  <si>
    <t>B0BSFL54WP</t>
  </si>
  <si>
    <t>X003MJQSW1</t>
  </si>
  <si>
    <t>CAD-RaglnLGSMiltGren&amp;BlkNw-S</t>
  </si>
  <si>
    <t>Decrum Military Green and Black Soft Cotton Baseball Shirt Jersey Mens Raglan Tee Shirts Men | [40012162] Milt Green &amp; Black Rgln Men, S</t>
  </si>
  <si>
    <t>pk3ac3b681-3953-4392-a82b-060a70409eda</t>
  </si>
  <si>
    <t>B0CYGJPDJ7</t>
  </si>
  <si>
    <t>X00467AJ55</t>
  </si>
  <si>
    <t>CAD-WMatrntySet1Nw-2XL</t>
  </si>
  <si>
    <t>Decrum Womens Black Maternity T Shirt Pack of 3 - Multicolor Pregnancy Shirts | [4BUN00016] Set1 MTS, 2XL</t>
  </si>
  <si>
    <t>pk37bad0f1-046d-4f90-ba1a-ee9ec30d4fc1</t>
  </si>
  <si>
    <t>B0D842MHHM</t>
  </si>
  <si>
    <t>X004ATP0D5</t>
  </si>
  <si>
    <t>CAD-WMatrntySet2-L</t>
  </si>
  <si>
    <t>Decrum Pack of 3 Funny Pregnancy Shirts for Women - Maternity Graphic Tees | [4BUN00054] Set2 MTS, L</t>
  </si>
  <si>
    <t>pkda3794fd-e0e1-475c-964c-1545789b3fc3</t>
  </si>
  <si>
    <t>B098K98J64</t>
  </si>
  <si>
    <t>X002Y1URK7</t>
  </si>
  <si>
    <t>CAD-WNvyRibPolo-S</t>
  </si>
  <si>
    <t>Decrum DISC Navy Blue Polo Shirt Women - Womens Golf Shirt | [40109092] Navy, S</t>
  </si>
  <si>
    <t>pke33213f9-a6c8-49d2-b997-95c2c956fd9d</t>
  </si>
  <si>
    <t>B0BVWBDJ9J</t>
  </si>
  <si>
    <t>X003TSP2NV</t>
  </si>
  <si>
    <t>CAD-WPlnHodVrstyBlck&amp;Yelw-L</t>
  </si>
  <si>
    <t>Black And Yellow Womens Bomber Jacket - Hooded Light Weight Jackets Womens | [40115084] Plain Yellow Sleeve, L</t>
  </si>
  <si>
    <t>pk608909e6-9106-4612-8b90-5f8deeb3dbec</t>
  </si>
  <si>
    <t>B0CVL34JJV</t>
  </si>
  <si>
    <t>X00459Y2VV</t>
  </si>
  <si>
    <t>CAD-WPlnVrstyBlck&amp;Whte-M</t>
  </si>
  <si>
    <t>Black And White Varsity Jacket Women - Plain Letterman Jacket | [40054173] Plain White Sleeve, M</t>
  </si>
  <si>
    <t>pk911354ba-e863-4f7e-bf3e-2f3741797966</t>
  </si>
  <si>
    <t>B0B5GV1FGJ</t>
  </si>
  <si>
    <t>X003Q954HR</t>
  </si>
  <si>
    <t>CAD-WPlnVrstyBlck&amp;Whte-S</t>
  </si>
  <si>
    <t>Black And White Women Letterman Jacket | [40054172] Plain White Sleeve, S</t>
  </si>
  <si>
    <t>pkb26b8325-73bb-4e1d-9315-afb174a815c9</t>
  </si>
  <si>
    <t>B0B5GWHRD8</t>
  </si>
  <si>
    <t>X003Q8TGHH</t>
  </si>
  <si>
    <t>CAD-WPlnVrstyBlck&amp;WhteNw-L</t>
  </si>
  <si>
    <t>Black And White Varsity Letterman Womens - Letterman Style Jackets For Woman | [40054174] Plain White Sleeve, L</t>
  </si>
  <si>
    <t>pkab717e8b-11f8-4aa9-9b5e-52a700f41c5b</t>
  </si>
  <si>
    <t>B0CJXW5SSQ</t>
  </si>
  <si>
    <t>X003ZD6DBP</t>
  </si>
  <si>
    <t>CAD-Wmn5BtnHnlyBlk-M</t>
  </si>
  <si>
    <t>Decrum Black Long Sleeve Shirt Women - Long Sleeve Henley Women | [40049013] 5 Button Henley, M</t>
  </si>
  <si>
    <t>pkce63cbe6-a26f-4949-b681-cf58dd59fd64</t>
  </si>
  <si>
    <t>B09VTDWCPN</t>
  </si>
  <si>
    <t>X003TSE273</t>
  </si>
  <si>
    <t>CAD-WmnShyUnicrnBlk-2XL</t>
  </si>
  <si>
    <t>Decrum Black Womens Unicorn Shirt - Unicorn Gifts for Adult Women | [40021016-AV] Blk Shy Unicorn, 2XL</t>
  </si>
  <si>
    <t>pk1539a23c-9716-4ca9-aae5-ef0be57591ca</t>
  </si>
  <si>
    <t>B0C6957RNK</t>
  </si>
  <si>
    <t>X003U2BIZH</t>
  </si>
  <si>
    <t>CAD-WmnShyUnicrnBlk-L</t>
  </si>
  <si>
    <t>Decrum Black Women Graphic T Shirts Unicorn Gifts for Womens - Unicorn Tshirt | [40021014-AV] Blk Shy Unicorn, L</t>
  </si>
  <si>
    <t>pk89936ab6-e871-46b8-a421-4ac43150129c</t>
  </si>
  <si>
    <t>B0C6972FR8</t>
  </si>
  <si>
    <t>X003U25TOX</t>
  </si>
  <si>
    <t>CAD-WmnUnicornBlk-S</t>
  </si>
  <si>
    <t>Decrum Black Unicorn T Shirts for Women - Adult Unicorn Tshirt | [40021012-AZ] Black Unicorn, S</t>
  </si>
  <si>
    <t>pk0a272679-0cf6-4778-b4e5-bb097f73c522</t>
  </si>
  <si>
    <t>B0C5CX1YRZ</t>
  </si>
  <si>
    <t>X003TOPP41</t>
  </si>
  <si>
    <t>CAD-WmnUnicornBlk-XL</t>
  </si>
  <si>
    <t>Decrum Unicorm t Shirt Women - Unicorn Shirts for Women | [40021015-AZ] Black Unicorn, XL</t>
  </si>
  <si>
    <t>pkce9e7ea6-1e2f-4191-8664-aa784371ad46</t>
  </si>
  <si>
    <t>B0C5CZXS7W</t>
  </si>
  <si>
    <t>X003TOLYAF</t>
  </si>
  <si>
    <t>CAD-WmnsBlackRglnQtrSlv-M</t>
  </si>
  <si>
    <t>Decrum Black and Red Soft Cotton Jersey 3/4 Sleeve Raglan Shirts for Women | [40003013] Black &amp; Red Raglan, M</t>
  </si>
  <si>
    <t>pk88c2e3de-c3fe-4645-8463-57846a75bbca</t>
  </si>
  <si>
    <t>B0BSFMWP2Y</t>
  </si>
  <si>
    <t>X003MJ4TEF</t>
  </si>
  <si>
    <t>CAD-WmnsBlackRglnQtrSlv-S</t>
  </si>
  <si>
    <t>Decrum Black and Red Soft Cotton Jersey 3/4 Sleeve Raglan Shirt Women Baseball Tee Shirts | [40003012] Black &amp; Red Raglan, S</t>
  </si>
  <si>
    <t>pka6f449da-38f9-433a-9f62-e32cee3eb9da</t>
  </si>
  <si>
    <t>B0BSFMK83H</t>
  </si>
  <si>
    <t>X003MJRC67</t>
  </si>
  <si>
    <t>CAD-WmnsMaronRglnQtrSlv-S</t>
  </si>
  <si>
    <t>Decrum Maroon and Black Soft Cotton Jersey 3/4 Sleeve Raglan Shirt Women Basebal Tee | [40003062] Maroon &amp; Black Rgln Womn, S</t>
  </si>
  <si>
    <t>pk77d8dacf-60af-4231-80d1-3644c060b793</t>
  </si>
  <si>
    <t>B0BSFNQFHC</t>
  </si>
  <si>
    <t>X003MJN22F</t>
  </si>
  <si>
    <t>CAD-Ylw&amp;RylBluPlnVrstyNw-M</t>
  </si>
  <si>
    <t>Decrum Mens Bomber Jackets - Casual Varsity Jacket Men | [40040083] Plain Yellow Sleeves, M</t>
  </si>
  <si>
    <t>pka9c40e0b-0828-4018-8635-12fcc1f155ce</t>
  </si>
  <si>
    <t>B09VBV3H41</t>
  </si>
  <si>
    <t>X003E7TANZ</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</si>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</sst>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22">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5">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alignment horizontal="right"/>
    </xf>
    <xf numFmtId="0" fontId="62" fillId="0" borderId="0" xfId="0" applyFont="true">
      <alignment horizontal="right"/>
    </xf>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wrapText="true"/>
    </xf>
    <xf numFmtId="0" fontId="114" fillId="5" borderId="8" xfId="0" applyFill="true" applyBorder="true" applyFont="true">
      <alignment wrapText="true"/>
    </xf>
    <xf numFmtId="0" fontId="115" fillId="0" borderId="8" xfId="0" applyBorder="true" applyFont="true">
      <alignment wrapText="true"/>
    </xf>
    <xf numFmtId="0" fontId="116" fillId="5" borderId="8" xfId="0" applyFill="true" applyBorder="true" applyFont="true">
      <alignment wrapText="true"/>
    </xf>
    <xf numFmtId="0" fontId="117" fillId="0" borderId="8" xfId="0" applyBorder="true" applyFont="true">
      <alignment wrapText="true"/>
    </xf>
    <xf numFmtId="0" fontId="118" fillId="5" borderId="8" xfId="0" applyFill="true" applyBorder="true" applyFont="true">
      <alignment wrapText="true"/>
    </xf>
    <xf numFmtId="0" fontId="119" fillId="0" borderId="8" xfId="0" applyBorder="true" applyFont="true">
      <alignment wrapText="true"/>
    </xf>
    <xf numFmtId="0" fontId="120" fillId="5" borderId="16" xfId="0" applyFill="true" applyBorder="true" applyFont="true">
      <alignment wrapText="true"/>
    </xf>
    <xf numFmtId="0" fontId="121"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52">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F65"/>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10.0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row>
    <row r="6">
      <c r="A6" t="s">
        <v>16</v>
      </c>
      <c r="B6" t="s">
        <v>17</v>
      </c>
      <c r="C6" t="s">
        <v>18</v>
      </c>
      <c r="D6" t="s">
        <v>19</v>
      </c>
      <c r="E6" t="s">
        <v>20</v>
      </c>
      <c r="F6" t="s">
        <v>21</v>
      </c>
      <c r="G6" t="s">
        <v>22</v>
      </c>
      <c r="H6" t="s">
        <v>23</v>
      </c>
      <c r="I6" t="s">
        <v>23</v>
      </c>
      <c r="J6" t="n">
        <v>1.0</v>
      </c>
      <c r="K6" t="n">
        <f>SUM(M6:INDEX(M6:XFD6,1,M3))</f>
        <v>0.0</v>
      </c>
      <c r="L6" s="28"/>
    </row>
    <row r="7">
      <c r="A7" t="s">
        <v>24</v>
      </c>
      <c r="B7" t="s">
        <v>25</v>
      </c>
      <c r="C7" t="s">
        <v>26</v>
      </c>
      <c r="D7" t="s">
        <v>27</v>
      </c>
      <c r="E7" t="s">
        <v>28</v>
      </c>
      <c r="F7" t="s">
        <v>21</v>
      </c>
      <c r="G7" t="s">
        <v>22</v>
      </c>
      <c r="H7" t="s">
        <v>23</v>
      </c>
      <c r="I7" t="s">
        <v>23</v>
      </c>
      <c r="J7" t="n">
        <v>5.0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8.0</v>
      </c>
      <c r="K9" t="n">
        <f>SUM(M9:INDEX(M9:XFD9,1,M3))</f>
        <v>0.0</v>
      </c>
      <c r="L9" s="28"/>
    </row>
    <row r="10">
      <c r="A10" t="s">
        <v>39</v>
      </c>
      <c r="B10" t="s">
        <v>40</v>
      </c>
      <c r="C10" t="s">
        <v>41</v>
      </c>
      <c r="D10" t="s">
        <v>42</v>
      </c>
      <c r="E10" t="s">
        <v>43</v>
      </c>
      <c r="F10" t="s">
        <v>21</v>
      </c>
      <c r="G10" t="s">
        <v>22</v>
      </c>
      <c r="H10" t="s">
        <v>23</v>
      </c>
      <c r="I10" t="s">
        <v>23</v>
      </c>
      <c r="J10" t="n">
        <v>8.0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5.0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2.0</v>
      </c>
      <c r="K16" t="n">
        <f>SUM(M16:INDEX(M16:XFD16,1,M3))</f>
        <v>0.0</v>
      </c>
      <c r="L16" s="28"/>
    </row>
    <row r="17">
      <c r="A17" t="s">
        <v>74</v>
      </c>
      <c r="B17" t="s">
        <v>75</v>
      </c>
      <c r="C17" t="s">
        <v>76</v>
      </c>
      <c r="D17" t="s">
        <v>77</v>
      </c>
      <c r="E17" t="s">
        <v>78</v>
      </c>
      <c r="F17" t="s">
        <v>21</v>
      </c>
      <c r="G17" t="s">
        <v>22</v>
      </c>
      <c r="H17" t="s">
        <v>23</v>
      </c>
      <c r="I17" t="s">
        <v>23</v>
      </c>
      <c r="J17" t="n">
        <v>5.0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2.0</v>
      </c>
      <c r="K19" t="n">
        <f>SUM(M19:INDEX(M19:XFD19,1,M3))</f>
        <v>0.0</v>
      </c>
      <c r="L19" s="28"/>
    </row>
    <row r="20">
      <c r="A20" t="s">
        <v>89</v>
      </c>
      <c r="B20" t="s">
        <v>90</v>
      </c>
      <c r="C20" t="s">
        <v>91</v>
      </c>
      <c r="D20" t="s">
        <v>92</v>
      </c>
      <c r="E20" t="s">
        <v>93</v>
      </c>
      <c r="F20" t="s">
        <v>21</v>
      </c>
      <c r="G20" t="s">
        <v>22</v>
      </c>
      <c r="H20" t="s">
        <v>23</v>
      </c>
      <c r="I20" t="s">
        <v>23</v>
      </c>
      <c r="J20" t="n">
        <v>15.0</v>
      </c>
      <c r="K20" t="n">
        <f>SUM(M20:INDEX(M20:XFD20,1,M3))</f>
        <v>0.0</v>
      </c>
      <c r="L20" s="28"/>
    </row>
    <row r="21">
      <c r="A21" t="s">
        <v>94</v>
      </c>
      <c r="B21" t="s">
        <v>95</v>
      </c>
      <c r="C21" t="s">
        <v>96</v>
      </c>
      <c r="D21" t="s">
        <v>97</v>
      </c>
      <c r="E21" t="s">
        <v>98</v>
      </c>
      <c r="F21" t="s">
        <v>21</v>
      </c>
      <c r="G21" t="s">
        <v>22</v>
      </c>
      <c r="H21" t="s">
        <v>23</v>
      </c>
      <c r="I21" t="s">
        <v>23</v>
      </c>
      <c r="J21" t="n">
        <v>4.0</v>
      </c>
      <c r="K21" t="n">
        <f>SUM(M21:INDEX(M21:XFD21,1,M3))</f>
        <v>0.0</v>
      </c>
      <c r="L21" s="28"/>
    </row>
    <row r="22">
      <c r="A22" t="s">
        <v>99</v>
      </c>
      <c r="B22" t="s">
        <v>100</v>
      </c>
      <c r="C22" t="s">
        <v>101</v>
      </c>
      <c r="D22" t="s">
        <v>102</v>
      </c>
      <c r="E22" t="s">
        <v>103</v>
      </c>
      <c r="F22" t="s">
        <v>21</v>
      </c>
      <c r="G22" t="s">
        <v>22</v>
      </c>
      <c r="H22" t="s">
        <v>23</v>
      </c>
      <c r="I22" t="s">
        <v>23</v>
      </c>
      <c r="J22" t="n">
        <v>10.0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5.0</v>
      </c>
      <c r="K24" t="n">
        <f>SUM(M24:INDEX(M24:XFD24,1,M3))</f>
        <v>0.0</v>
      </c>
      <c r="L24" s="28"/>
    </row>
    <row r="25">
      <c r="A25" t="s">
        <v>114</v>
      </c>
      <c r="B25" t="s">
        <v>115</v>
      </c>
      <c r="C25" t="s">
        <v>116</v>
      </c>
      <c r="D25" t="s">
        <v>117</v>
      </c>
      <c r="E25" t="s">
        <v>118</v>
      </c>
      <c r="F25" t="s">
        <v>21</v>
      </c>
      <c r="G25" t="s">
        <v>22</v>
      </c>
      <c r="H25" t="s">
        <v>23</v>
      </c>
      <c r="I25" t="s">
        <v>23</v>
      </c>
      <c r="J25" t="n">
        <v>10.0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10.0</v>
      </c>
      <c r="K27" t="n">
        <f>SUM(M27:INDEX(M27:XFD27,1,M3))</f>
        <v>0.0</v>
      </c>
      <c r="L27" s="28"/>
    </row>
    <row r="28">
      <c r="A28" t="s">
        <v>129</v>
      </c>
      <c r="B28" t="s">
        <v>130</v>
      </c>
      <c r="C28" t="s">
        <v>131</v>
      </c>
      <c r="D28" t="s">
        <v>132</v>
      </c>
      <c r="E28" t="s">
        <v>133</v>
      </c>
      <c r="F28" t="s">
        <v>21</v>
      </c>
      <c r="G28" t="s">
        <v>22</v>
      </c>
      <c r="H28" t="s">
        <v>23</v>
      </c>
      <c r="I28" t="s">
        <v>23</v>
      </c>
      <c r="J28" t="n">
        <v>8.0</v>
      </c>
      <c r="K28" t="n">
        <f>SUM(M28:INDEX(M28:XFD28,1,M3))</f>
        <v>0.0</v>
      </c>
      <c r="L28" s="28"/>
    </row>
    <row r="29">
      <c r="A29" t="s">
        <v>134</v>
      </c>
      <c r="B29" t="s">
        <v>135</v>
      </c>
      <c r="C29" t="s">
        <v>136</v>
      </c>
      <c r="D29" t="s">
        <v>137</v>
      </c>
      <c r="E29" t="s">
        <v>138</v>
      </c>
      <c r="F29" t="s">
        <v>21</v>
      </c>
      <c r="G29" t="s">
        <v>22</v>
      </c>
      <c r="H29" t="s">
        <v>23</v>
      </c>
      <c r="I29" t="s">
        <v>23</v>
      </c>
      <c r="J29" t="n">
        <v>10.0</v>
      </c>
      <c r="K29" t="n">
        <f>SUM(M29:INDEX(M29:XFD29,1,M3))</f>
        <v>0.0</v>
      </c>
      <c r="L29" s="28"/>
    </row>
    <row r="30">
      <c r="A30" t="s">
        <v>139</v>
      </c>
      <c r="B30" t="s">
        <v>140</v>
      </c>
      <c r="C30" t="s">
        <v>141</v>
      </c>
      <c r="D30" t="s">
        <v>142</v>
      </c>
      <c r="E30" t="s">
        <v>143</v>
      </c>
      <c r="F30" t="s">
        <v>21</v>
      </c>
      <c r="G30" t="s">
        <v>22</v>
      </c>
      <c r="H30" t="s">
        <v>23</v>
      </c>
      <c r="I30" t="s">
        <v>23</v>
      </c>
      <c r="J30" t="n">
        <v>8.0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3.0</v>
      </c>
      <c r="K35" t="n">
        <f>SUM(M35:INDEX(M35:XFD35,1,M3))</f>
        <v>0.0</v>
      </c>
      <c r="L35" s="28"/>
    </row>
    <row r="36">
      <c r="A36" t="s">
        <v>169</v>
      </c>
      <c r="B36" t="s">
        <v>170</v>
      </c>
      <c r="C36" t="s">
        <v>171</v>
      </c>
      <c r="D36" t="s">
        <v>172</v>
      </c>
      <c r="E36" t="s">
        <v>173</v>
      </c>
      <c r="F36" t="s">
        <v>21</v>
      </c>
      <c r="G36" t="s">
        <v>22</v>
      </c>
      <c r="H36" t="s">
        <v>23</v>
      </c>
      <c r="I36" t="s">
        <v>23</v>
      </c>
      <c r="J36" t="n">
        <v>10.0</v>
      </c>
      <c r="K36" t="n">
        <f>SUM(M36:INDEX(M36:XFD36,1,M3))</f>
        <v>0.0</v>
      </c>
      <c r="L36" s="28"/>
    </row>
    <row r="37">
      <c r="A37" t="s">
        <v>174</v>
      </c>
      <c r="B37" t="s">
        <v>175</v>
      </c>
      <c r="C37" t="s">
        <v>176</v>
      </c>
      <c r="D37" t="s">
        <v>177</v>
      </c>
      <c r="E37" t="s">
        <v>178</v>
      </c>
      <c r="F37" t="s">
        <v>21</v>
      </c>
      <c r="G37" t="s">
        <v>22</v>
      </c>
      <c r="H37" t="s">
        <v>23</v>
      </c>
      <c r="I37" t="s">
        <v>23</v>
      </c>
      <c r="J37" t="n">
        <v>8.0</v>
      </c>
      <c r="K37" t="n">
        <f>SUM(M37:INDEX(M37:XFD37,1,M3))</f>
        <v>0.0</v>
      </c>
      <c r="L37" s="28"/>
    </row>
    <row r="38">
      <c r="A38" t="s">
        <v>179</v>
      </c>
      <c r="B38" t="s">
        <v>180</v>
      </c>
      <c r="C38" t="s">
        <v>181</v>
      </c>
      <c r="D38" t="s">
        <v>182</v>
      </c>
      <c r="E38" t="s">
        <v>183</v>
      </c>
      <c r="F38" t="s">
        <v>21</v>
      </c>
      <c r="G38" t="s">
        <v>22</v>
      </c>
      <c r="H38" t="s">
        <v>23</v>
      </c>
      <c r="I38" t="s">
        <v>23</v>
      </c>
      <c r="J38" t="n">
        <v>3.0</v>
      </c>
      <c r="K38" t="n">
        <f>SUM(M38:INDEX(M38:XFD38,1,M3))</f>
        <v>0.0</v>
      </c>
      <c r="L38" s="28"/>
    </row>
    <row r="39">
      <c r="A39" t="s">
        <v>184</v>
      </c>
      <c r="B39" t="s">
        <v>185</v>
      </c>
      <c r="C39" t="s">
        <v>186</v>
      </c>
      <c r="D39" t="s">
        <v>187</v>
      </c>
      <c r="E39" t="s">
        <v>188</v>
      </c>
      <c r="F39" t="s">
        <v>21</v>
      </c>
      <c r="G39" t="s">
        <v>22</v>
      </c>
      <c r="H39" t="s">
        <v>23</v>
      </c>
      <c r="I39" t="s">
        <v>23</v>
      </c>
      <c r="J39" t="n">
        <v>4.0</v>
      </c>
      <c r="K39" t="n">
        <f>SUM(M39:INDEX(M39:XFD39,1,M3))</f>
        <v>0.0</v>
      </c>
      <c r="L39" s="28"/>
    </row>
    <row r="40">
      <c r="A40" t="s">
        <v>189</v>
      </c>
      <c r="B40" t="s">
        <v>190</v>
      </c>
      <c r="C40" t="s">
        <v>191</v>
      </c>
      <c r="D40" t="s">
        <v>192</v>
      </c>
      <c r="E40" t="s">
        <v>193</v>
      </c>
      <c r="F40" t="s">
        <v>21</v>
      </c>
      <c r="G40" t="s">
        <v>22</v>
      </c>
      <c r="H40" t="s">
        <v>23</v>
      </c>
      <c r="I40" t="s">
        <v>23</v>
      </c>
      <c r="J40" t="n">
        <v>2.0</v>
      </c>
      <c r="K40" t="n">
        <f>SUM(M40:INDEX(M40:XFD40,1,M3))</f>
        <v>0.0</v>
      </c>
      <c r="L40" s="28"/>
    </row>
    <row r="41">
      <c r="A41" t="s">
        <v>194</v>
      </c>
      <c r="B41" t="s">
        <v>195</v>
      </c>
      <c r="C41" t="s">
        <v>196</v>
      </c>
      <c r="D41" t="s">
        <v>197</v>
      </c>
      <c r="E41" t="s">
        <v>198</v>
      </c>
      <c r="F41" t="s">
        <v>21</v>
      </c>
      <c r="G41" t="s">
        <v>22</v>
      </c>
      <c r="H41" t="s">
        <v>23</v>
      </c>
      <c r="I41" t="s">
        <v>23</v>
      </c>
      <c r="J41" t="n">
        <v>10.0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1.0</v>
      </c>
      <c r="K44" t="n">
        <f>SUM(M44:INDEX(M44:XFD44,1,M3))</f>
        <v>0.0</v>
      </c>
      <c r="L44" s="28"/>
    </row>
    <row r="45">
      <c r="A45" t="s">
        <v>214</v>
      </c>
      <c r="B45" t="s">
        <v>215</v>
      </c>
      <c r="C45" t="s">
        <v>216</v>
      </c>
      <c r="D45" t="s">
        <v>217</v>
      </c>
      <c r="E45" t="s">
        <v>218</v>
      </c>
      <c r="F45" t="s">
        <v>21</v>
      </c>
      <c r="G45" t="s">
        <v>22</v>
      </c>
      <c r="H45" t="s">
        <v>23</v>
      </c>
      <c r="I45" t="s">
        <v>23</v>
      </c>
      <c r="J45" t="n">
        <v>3.0</v>
      </c>
      <c r="K45" t="n">
        <f>SUM(M45:INDEX(M45:XFD45,1,M3))</f>
        <v>0.0</v>
      </c>
      <c r="L45" s="28"/>
    </row>
    <row r="46">
      <c r="A46" t="s">
        <v>219</v>
      </c>
      <c r="B46" t="s">
        <v>220</v>
      </c>
      <c r="C46" t="s">
        <v>221</v>
      </c>
      <c r="D46" t="s">
        <v>222</v>
      </c>
      <c r="E46" t="s">
        <v>223</v>
      </c>
      <c r="F46" t="s">
        <v>21</v>
      </c>
      <c r="G46" t="s">
        <v>22</v>
      </c>
      <c r="H46" t="s">
        <v>23</v>
      </c>
      <c r="I46" t="s">
        <v>23</v>
      </c>
      <c r="J46" t="n">
        <v>3.0</v>
      </c>
      <c r="K46" t="n">
        <f>SUM(M46:INDEX(M46:XFD46,1,M3))</f>
        <v>0.0</v>
      </c>
      <c r="L46" s="28"/>
    </row>
    <row r="47">
      <c r="A47" t="s">
        <v>224</v>
      </c>
      <c r="B47" t="s">
        <v>225</v>
      </c>
      <c r="C47" t="s">
        <v>226</v>
      </c>
      <c r="D47" t="s">
        <v>227</v>
      </c>
      <c r="E47" t="s">
        <v>228</v>
      </c>
      <c r="F47" t="s">
        <v>21</v>
      </c>
      <c r="G47" t="s">
        <v>22</v>
      </c>
      <c r="H47" t="s">
        <v>23</v>
      </c>
      <c r="I47" t="s">
        <v>23</v>
      </c>
      <c r="J47" t="n">
        <v>2.0</v>
      </c>
      <c r="K47" t="n">
        <f>SUM(M47:INDEX(M47:XFD47,1,M3))</f>
        <v>0.0</v>
      </c>
      <c r="L47" s="28"/>
    </row>
    <row r="48">
      <c r="A48" t="s">
        <v>229</v>
      </c>
      <c r="B48" t="s">
        <v>230</v>
      </c>
      <c r="C48" t="s">
        <v>231</v>
      </c>
      <c r="D48" t="s">
        <v>232</v>
      </c>
      <c r="E48" t="s">
        <v>233</v>
      </c>
      <c r="F48" t="s">
        <v>21</v>
      </c>
      <c r="G48" t="s">
        <v>22</v>
      </c>
      <c r="H48" t="s">
        <v>23</v>
      </c>
      <c r="I48" t="s">
        <v>23</v>
      </c>
      <c r="J48" t="n">
        <v>4.0</v>
      </c>
      <c r="K48" t="n">
        <f>SUM(M48:INDEX(M48:XFD48,1,M3))</f>
        <v>0.0</v>
      </c>
      <c r="L48" s="28"/>
    </row>
    <row r="49">
      <c r="A49" t="s">
        <v>234</v>
      </c>
      <c r="B49" t="s">
        <v>235</v>
      </c>
      <c r="C49" t="s">
        <v>236</v>
      </c>
      <c r="D49" t="s">
        <v>237</v>
      </c>
      <c r="E49" t="s">
        <v>238</v>
      </c>
      <c r="F49" t="s">
        <v>21</v>
      </c>
      <c r="G49" t="s">
        <v>22</v>
      </c>
      <c r="H49" t="s">
        <v>23</v>
      </c>
      <c r="I49" t="s">
        <v>23</v>
      </c>
      <c r="J49" t="n">
        <v>5.0</v>
      </c>
      <c r="K49" t="n">
        <f>SUM(M49:INDEX(M49:XFD49,1,M3))</f>
        <v>0.0</v>
      </c>
      <c r="L49" s="28"/>
    </row>
    <row r="50">
      <c r="A50" t="s">
        <v>239</v>
      </c>
      <c r="B50" t="s">
        <v>240</v>
      </c>
      <c r="C50" t="s">
        <v>241</v>
      </c>
      <c r="D50" t="s">
        <v>242</v>
      </c>
      <c r="E50" t="s">
        <v>243</v>
      </c>
      <c r="F50" t="s">
        <v>21</v>
      </c>
      <c r="G50" t="s">
        <v>22</v>
      </c>
      <c r="H50" t="s">
        <v>23</v>
      </c>
      <c r="I50" t="s">
        <v>23</v>
      </c>
      <c r="J50" t="n">
        <v>8.0</v>
      </c>
      <c r="K50" t="n">
        <f>SUM(M50:INDEX(M50:XFD50,1,M3))</f>
        <v>0.0</v>
      </c>
      <c r="L50" s="28"/>
    </row>
    <row r="51">
      <c r="A51" t="s">
        <v>244</v>
      </c>
      <c r="B51" t="s">
        <v>245</v>
      </c>
      <c r="C51" t="s">
        <v>246</v>
      </c>
      <c r="D51" t="s">
        <v>247</v>
      </c>
      <c r="E51" t="s">
        <v>248</v>
      </c>
      <c r="F51" t="s">
        <v>21</v>
      </c>
      <c r="G51" t="s">
        <v>22</v>
      </c>
      <c r="H51" t="s">
        <v>23</v>
      </c>
      <c r="I51" t="s">
        <v>23</v>
      </c>
      <c r="J51" t="n">
        <v>3.0</v>
      </c>
      <c r="K51" t="n">
        <f>SUM(M51:INDEX(M51:XFD51,1,M3))</f>
        <v>0.0</v>
      </c>
      <c r="L51" s="28"/>
    </row>
    <row r="52">
      <c r="A52" t="s">
        <v>249</v>
      </c>
      <c r="B52" t="s">
        <v>250</v>
      </c>
      <c r="C52" t="s">
        <v>251</v>
      </c>
      <c r="D52" t="s">
        <v>252</v>
      </c>
      <c r="E52" t="s">
        <v>253</v>
      </c>
      <c r="F52" t="s">
        <v>21</v>
      </c>
      <c r="G52" t="s">
        <v>22</v>
      </c>
      <c r="H52" t="s">
        <v>23</v>
      </c>
      <c r="I52" t="s">
        <v>23</v>
      </c>
      <c r="J52" t="n">
        <v>8.0</v>
      </c>
      <c r="K52" t="n">
        <f>SUM(M52:INDEX(M52:XFD52,1,M3))</f>
        <v>0.0</v>
      </c>
      <c r="L52" s="28"/>
    </row>
    <row r="53">
      <c r="A53" t="s">
        <v>254</v>
      </c>
      <c r="B53" t="s">
        <v>255</v>
      </c>
      <c r="C53" t="s">
        <v>256</v>
      </c>
      <c r="D53" t="s">
        <v>257</v>
      </c>
      <c r="E53" t="s">
        <v>258</v>
      </c>
      <c r="F53" t="s">
        <v>21</v>
      </c>
      <c r="G53" t="s">
        <v>22</v>
      </c>
      <c r="H53" t="s">
        <v>23</v>
      </c>
      <c r="I53" t="s">
        <v>23</v>
      </c>
      <c r="J53" t="n">
        <v>8.0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4.0</v>
      </c>
      <c r="K57" t="n">
        <f>SUM(M57:INDEX(M57:XFD57,1,M3))</f>
        <v>0.0</v>
      </c>
      <c r="L57" s="28"/>
    </row>
    <row r="58" ht="8.0" customHeight="true">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row>
    <row r="59">
      <c r="A59" t="s" s="32">
        <v>279</v>
      </c>
      <c r="B59" s="33"/>
      <c r="C59" s="34"/>
      <c r="D59" s="35"/>
      <c r="E59" s="36"/>
      <c r="F59" s="37"/>
      <c r="G59" s="38"/>
      <c r="H59" s="39"/>
      <c r="I59" s="40"/>
      <c r="J59" s="41"/>
      <c r="K59" s="42"/>
      <c r="L59" s="43"/>
      <c r="M59" t="n" s="44">
        <f>IF(M3&gt;=1,"P1 - B1","")</f>
        <v>0.0</v>
      </c>
      <c r="N59" t="n" s="45">
        <f>IF(M3&gt;=2,"P1 - B2","")</f>
        <v>0.0</v>
      </c>
      <c r="O59" t="n" s="46">
        <f>IF(M3&gt;=3,"P1 - B3","")</f>
        <v>0.0</v>
      </c>
      <c r="P59" t="n" s="47">
        <f>IF(M3&gt;=4,"P1 - B4","")</f>
        <v>0.0</v>
      </c>
      <c r="Q59" t="n" s="48">
        <f>IF(M3&gt;=5,"P1 - B5","")</f>
        <v>0.0</v>
      </c>
      <c r="R59" t="n" s="49">
        <f>IF(M3&gt;=6,"P1 - B6","")</f>
        <v>0.0</v>
      </c>
      <c r="S59" t="n" s="50">
        <f>IF(M3&gt;=7,"P1 - B7","")</f>
        <v>0.0</v>
      </c>
      <c r="T59" t="n" s="51">
        <f>IF(M3&gt;=8,"P1 - B8","")</f>
        <v>0.0</v>
      </c>
      <c r="U59" t="n" s="52">
        <f>IF(M3&gt;=9,"P1 - B9","")</f>
        <v>0.0</v>
      </c>
      <c r="V59" t="n" s="53">
        <f>IF(M3&gt;=10,"P1 - B10","")</f>
        <v>0.0</v>
      </c>
      <c r="W59" t="n" s="54">
        <f>IF(M3&gt;=11,"P1 - B11","")</f>
        <v>0.0</v>
      </c>
      <c r="X59" t="n" s="55">
        <f>IF(M3&gt;=12,"P1 - B12","")</f>
        <v>0.0</v>
      </c>
      <c r="Y59" t="n" s="56">
        <f>IF(M3&gt;=13,"P1 - B13","")</f>
        <v>0.0</v>
      </c>
      <c r="Z59" t="n" s="57">
        <f>IF(M3&gt;=14,"P1 - B14","")</f>
        <v>0.0</v>
      </c>
      <c r="AA59" t="n" s="58">
        <f>IF(M3&gt;=15,"P1 - B15","")</f>
        <v>0.0</v>
      </c>
      <c r="AB59" t="n" s="59">
        <f>IF(M3&gt;=16,"P1 - B16","")</f>
        <v>0.0</v>
      </c>
      <c r="AC59" t="n" s="60">
        <f>IF(M3&gt;=17,"P1 - B17","")</f>
        <v>0.0</v>
      </c>
      <c r="AD59" t="n" s="61">
        <f>IF(M3&gt;=18,"P1 - B18","")</f>
        <v>0.0</v>
      </c>
      <c r="AE59" t="n" s="62">
        <f>IF(M3&gt;=19,"P1 - B19","")</f>
        <v>0.0</v>
      </c>
      <c r="AF59" t="n" s="63">
        <f>IF(M3&gt;=20,"P1 - B20","")</f>
        <v>0.0</v>
      </c>
    </row>
    <row r="60">
      <c r="A60" t="s" s="65">
        <v>280</v>
      </c>
      <c r="B60" s="66"/>
      <c r="C60" s="67"/>
      <c r="D60" s="68"/>
      <c r="E60" s="69"/>
      <c r="F60" s="70"/>
      <c r="G60" s="71"/>
      <c r="H60" s="72"/>
      <c r="I60" s="73"/>
      <c r="J60" s="74"/>
      <c r="K60" s="75"/>
      <c r="L60" s="76"/>
    </row>
    <row r="61">
      <c r="A61" t="s" s="78">
        <v>281</v>
      </c>
      <c r="B61" s="79"/>
      <c r="C61" s="80"/>
      <c r="D61" s="81"/>
      <c r="E61" s="82"/>
      <c r="F61" s="83"/>
      <c r="G61" s="84"/>
      <c r="H61" s="85"/>
      <c r="I61" s="86"/>
      <c r="J61" s="87"/>
      <c r="K61" s="88"/>
      <c r="L61" s="89"/>
    </row>
    <row r="62">
      <c r="A62" t="s" s="91">
        <v>282</v>
      </c>
      <c r="B62" s="92"/>
      <c r="C62" s="93"/>
      <c r="D62" s="94"/>
      <c r="E62" s="95"/>
      <c r="F62" s="96"/>
      <c r="G62" s="97"/>
      <c r="H62" s="98"/>
      <c r="I62" s="99"/>
      <c r="J62" s="100"/>
      <c r="K62" s="101"/>
      <c r="L62" s="102"/>
    </row>
    <row r="63">
      <c r="A63" t="s" s="104">
        <v>283</v>
      </c>
      <c r="B63" s="105"/>
      <c r="C63" s="106"/>
      <c r="D63" s="107"/>
      <c r="E63" s="108"/>
      <c r="F63" s="109"/>
      <c r="G63" s="110"/>
      <c r="H63" s="111"/>
      <c r="I63" s="112"/>
      <c r="J63" s="113"/>
      <c r="K63" s="114"/>
      <c r="L63" s="115"/>
    </row>
    <row r="64" ht="8.0" customHeight="true">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row>
    <row r="65"/>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58:AF58"/>
    <mergeCell ref="A59:L59"/>
    <mergeCell ref="A60:L60"/>
    <mergeCell ref="A61:L61"/>
    <mergeCell ref="A62:L62"/>
    <mergeCell ref="A63:L63"/>
    <mergeCell ref="A64:AF64"/>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dataValidations count="3">
    <dataValidation type="whole" operator="between" sqref="M3" allowBlank="true" errorStyle="stop" showErrorMessage="true" errorTitle="Validation error" error="Enter a whole number between 1 and 20">
      <formula1>1</formula1>
      <formula2>20</formula2>
    </dataValidation>
    <dataValidation type="whole" operator="greaterThanOrEqual" sqref="M6:M58 N6:N58 O6:O58 P6:P58 Q6:Q58 R6:R58 S6:S58 T6:T58 U6:U58 V6:V58 W6:W58 X6:X58 Y6:Y58 Z6:Z58 AA6:AA58 AB6:AB58 AC6:AC58 AD6:AD58 AE6:AE58 AF6:AF58" allowBlank="true" errorStyle="stop" showErrorMessage="true" errorTitle="Validation error" error="Enter a whole number greater than or equal to 0">
      <formula1>0</formula1>
    </dataValidation>
    <dataValidation type="decimal" operator="greaterThan" sqref="M60:M63 N60:N63 O60:O63 P60:P63 Q60:Q63 R60:R63 S60:S63 T60:T63 U60:U63 V60:V63 W60:W63 X60:X63 Y60:Y63 Z60:Z63 AA60:AA63 AB60:AB63 AC60:AC63 AD60:AD63 AE60:AE63 AF60:AF63"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6">
        <v>284</v>
      </c>
    </row>
    <row r="2">
      <c r="A2" t="s" s="117">
        <v>285</v>
      </c>
    </row>
    <row r="3">
      <c r="A3" t="s" s="118">
        <v>286</v>
      </c>
    </row>
    <row r="4">
      <c r="A4" t="s" s="119">
        <v>287</v>
      </c>
    </row>
    <row r="5">
      <c r="A5" t="s" s="120">
        <v>288</v>
      </c>
    </row>
    <row r="6">
      <c r="A6" t="s" s="121">
        <v>289</v>
      </c>
    </row>
    <row r="7">
      <c r="A7" t="s" s="122">
        <v>290</v>
      </c>
    </row>
    <row r="8">
      <c r="A8" t="s" s="123">
        <v>291</v>
      </c>
    </row>
    <row r="9">
      <c r="A9" t="s" s="124">
        <v>292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5">
        <v>293</v>
      </c>
      <c r="B1" t="s" s="126">
        <v>294</v>
      </c>
    </row>
    <row r="2">
      <c r="A2" t="s" s="127">
        <v>295</v>
      </c>
      <c r="B2" t="s" s="128">
        <v>296</v>
      </c>
    </row>
    <row r="3">
      <c r="A3" t="s" s="129">
        <v>297</v>
      </c>
      <c r="B3" t="s" s="130">
        <v>298</v>
      </c>
    </row>
    <row r="4">
      <c r="A4" t="s" s="131">
        <v>299</v>
      </c>
      <c r="B4" t="s" s="132">
        <v>300</v>
      </c>
    </row>
    <row r="5">
      <c r="A5" t="s" s="133">
        <v>301</v>
      </c>
      <c r="B5" t="n" s="134">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2025-01-15T11:28:13Z</dcterms:created>
  <dc:creator>Apache POI</dc:creator>
</cp:coreProperties>
</file>