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<sst xmlns="http://schemas.openxmlformats.org/spreadsheetml/2006/main" count="561" uniqueCount="332">
  <si>
    <t>Provide the box details for this pack group below. See the instructions sheet if you have questions.</t>
  </si>
  <si>
    <t>Pack group: 1</t>
  </si>
  <si>
    <t>pgb26185e5-7d0c-45cc-b81f-3b2ce2873300</t>
  </si>
  <si>
    <t>Total SKUs: 58 (292 units)</t>
  </si>
  <si>
    <t>Total box count:</t>
  </si>
  <si>
    <t>SKU</t>
  </si>
  <si>
    <t xml:space="preserve">Product title </t>
  </si>
  <si>
    <t>Id</t>
  </si>
  <si>
    <t>ASIN</t>
  </si>
  <si>
    <t>FNSKU</t>
  </si>
  <si>
    <t>Condition</t>
  </si>
  <si>
    <t>Prep type</t>
  </si>
  <si>
    <t>Who preps units?</t>
  </si>
  <si>
    <t>Who labels units?</t>
  </si>
  <si>
    <t>Expected quantity</t>
  </si>
  <si>
    <t>Boxed quantity</t>
  </si>
  <si>
    <t>96534889NEW</t>
  </si>
  <si>
    <t>Decrum Sarcastic Tshirts for Women - I m Moms Favorite Shirt [40021026-AO] | Mom Favrite, XXL</t>
  </si>
  <si>
    <t>pk43a7d6e8-5807-4dcd-a187-421b8c3cf56c</t>
  </si>
  <si>
    <t>B098B37GBX</t>
  </si>
  <si>
    <t>X002XZ14XN</t>
  </si>
  <si>
    <t>NewItem</t>
  </si>
  <si>
    <t>Labeling,Poly bagging</t>
  </si>
  <si>
    <t>By seller</t>
  </si>
  <si>
    <t>DE-LGSMRagSet26-L</t>
  </si>
  <si>
    <t>Decrum Long Sleeve Raglan Shirt Men - Pack of Baseball Shirts Baseball Pullovers for Men | [4BUN00264] Pack of 3, L</t>
  </si>
  <si>
    <t>pk498a6917-0bbd-4de6-b535-12531056a592</t>
  </si>
  <si>
    <t>B0C3M54F9D</t>
  </si>
  <si>
    <t>X003SX5UOD</t>
  </si>
  <si>
    <t>DE-LGSMVNeckSet1-M</t>
  </si>
  <si>
    <t>Mens Long Sleeve Tshirts - T Shirts V Neck for Men Pack [4BUN00043] | LGS MenV Set 1, M</t>
  </si>
  <si>
    <t>pk704207ea-e3dd-4dd2-a053-6666f9e43113</t>
  </si>
  <si>
    <t>B08DHJP5RF</t>
  </si>
  <si>
    <t>X002LEWXDB</t>
  </si>
  <si>
    <t>DE-LGSMVNeckSet7-L</t>
  </si>
  <si>
    <t>Mens Long Sleeve Shirt Full Sleeve Casual Style | [4BUN00074] LGS MenV Set 7, L</t>
  </si>
  <si>
    <t>pk2c6e0aed-bed1-4a6b-860a-f63c0919bac1</t>
  </si>
  <si>
    <t>B0B756JRTX</t>
  </si>
  <si>
    <t>X003BLO6MJ</t>
  </si>
  <si>
    <t>DE-LGSVNckDnBlue-XXL</t>
  </si>
  <si>
    <t>Mens Blue Long Sleeve Shirt - Mens Long Sleeve V Neck T Shirts [40001216] (N) | LGS Blue, XXL</t>
  </si>
  <si>
    <t>pk674ce6d4-21ee-4270-8893-c2325110a08c</t>
  </si>
  <si>
    <t>B0BSH4Y675</t>
  </si>
  <si>
    <t>X003MQKBQ3</t>
  </si>
  <si>
    <t>DE-MBlackHenley-3XL</t>
  </si>
  <si>
    <t>Decrum Black Long Sleeve Shirt Men - Full Sleeve T Shirts Men [40005017] | Henley, 3XL</t>
  </si>
  <si>
    <t>pkc10694f8-16cb-4153-a96d-68373584b19f</t>
  </si>
  <si>
    <t>B0BWF88KQP</t>
  </si>
  <si>
    <t>X003Q3WEHL</t>
  </si>
  <si>
    <t>DE-MBlkRibPolo-M</t>
  </si>
  <si>
    <t>Decrum Polo T Shirts for Men - Mens Collared Shirt Short Sleeve [40108013] (N) | Black, M</t>
  </si>
  <si>
    <t>pkc7f8c994-025a-47a7-81bb-3db46d735f16</t>
  </si>
  <si>
    <t>B0BVWC77J9</t>
  </si>
  <si>
    <t>X003PVBEMP</t>
  </si>
  <si>
    <t>DE-MBlkRibPolo-XL</t>
  </si>
  <si>
    <t>Decrum Polo Tees for Men - Short Sleeve Mens Golf Shirts [40108015] (N) | Black, XL</t>
  </si>
  <si>
    <t>pke6efb3fc-d1f1-4958-a180-21fb231e54af</t>
  </si>
  <si>
    <t>B0BVWC9FW5</t>
  </si>
  <si>
    <t>X003PVB8ML</t>
  </si>
  <si>
    <t>DE-MChHenley-Medium</t>
  </si>
  <si>
    <t>Decrum Mens Charcoal Henley Camisetas para Hombre - Full Sleeve Casual Hanley T-Shirts [40005053] | Henley-M</t>
  </si>
  <si>
    <t>pkcc21d3cc-2c0c-4b10-aa4b-d07da48dd26b</t>
  </si>
  <si>
    <t>B08T1DF4DY</t>
  </si>
  <si>
    <t>X002RW4IB7</t>
  </si>
  <si>
    <t>DE-MChHenley-X-Large</t>
  </si>
  <si>
    <t>Decrum Mens Charcoal Henley Long Sleeve Shirts for Men - Full Sleeve Casual Hanley T-Shirts [40005055] | Henley-XL</t>
  </si>
  <si>
    <t>pk5a578e27-4ea9-4641-996e-dd67e92f0ead</t>
  </si>
  <si>
    <t>B08T1FJZZW</t>
  </si>
  <si>
    <t>X002RWF0YL</t>
  </si>
  <si>
    <t>DE-MMrn&amp;WhtHdedVrsty-XL</t>
  </si>
  <si>
    <t>Decrum Hooded Varsity Jacket Men - High School Bomber Style Baseball Jackets for Men [40170175] | Maroon &amp; White, XL</t>
  </si>
  <si>
    <t>pke91e1d5b-67cb-4a4e-a8fc-3b769f7a6d31</t>
  </si>
  <si>
    <t>B0CJRVK8K2</t>
  </si>
  <si>
    <t>X003Z9QO63</t>
  </si>
  <si>
    <t>DE-MRedHenley-3XL</t>
  </si>
  <si>
    <t>Decrum Mens Red Long Sleeve Shirt - Camisetas para Hombre Full Sleeve Henley Style [40005027] | Henley, 3XL</t>
  </si>
  <si>
    <t>pk5f6a27d7-0183-4765-9b0c-29a70f84703e</t>
  </si>
  <si>
    <t>B0BWF5Y3H9</t>
  </si>
  <si>
    <t>X003Q3ZFSB</t>
  </si>
  <si>
    <t>DE-MRedHenley-L</t>
  </si>
  <si>
    <t>Decrum Red Long Sleeve Shirt Men - Camisetas para Hombre Full Sleeve T Shirts Men [40005024] | Henley, L</t>
  </si>
  <si>
    <t>pk2cc04e51-ea37-4532-ae8b-7c97e7ddde61</t>
  </si>
  <si>
    <t>B08B1FD19M</t>
  </si>
  <si>
    <t>X002JQHRAZ</t>
  </si>
  <si>
    <t>DE-MRedHenley-XXL</t>
  </si>
  <si>
    <t>Decrum Mens Red Long Sleeve Shirt Full Sleeve - Camisetas para Hombre Henley Style [40005026] | Henley, XXL</t>
  </si>
  <si>
    <t>pkabadfd3d-7752-4d69-a569-902a8afcbce9</t>
  </si>
  <si>
    <t>B08B1HRFRG</t>
  </si>
  <si>
    <t>X002JQHR2D</t>
  </si>
  <si>
    <t>DE-MRedNewHenley-XL</t>
  </si>
  <si>
    <t>Decrum Red Long Sleeve Henley T Shirts for Men -Camisetas para Hombre [40005025] | Henley, XL</t>
  </si>
  <si>
    <t>pk9a6608c7-a1d9-44b6-b59a-7b2627f4ef96</t>
  </si>
  <si>
    <t>B08WKFK5L4</t>
  </si>
  <si>
    <t>X002T11HN3</t>
  </si>
  <si>
    <t>DE-MRglnBlk&amp;WhtLGS-L</t>
  </si>
  <si>
    <t>Decrum Raglan Shirt Men - Soft Long Sleeve Shirts for Men [40128014] | Black&amp;White,L</t>
  </si>
  <si>
    <t>pk2fe49530-3de0-490f-9f1e-bc622e4fce54</t>
  </si>
  <si>
    <t>B0C1SV83K7</t>
  </si>
  <si>
    <t>X003S4TMR3</t>
  </si>
  <si>
    <t>DE-MRglnBlk&amp;WhtLGS-M</t>
  </si>
  <si>
    <t>Decrum Raglan Shirt Men - Soft Mens Long Sleeve Tee Shirts [40128013] | Black&amp;White,M</t>
  </si>
  <si>
    <t>pk279788ae-b6ba-452e-a38c-51a3ee957ca5</t>
  </si>
  <si>
    <t>B0C1SSZJQK</t>
  </si>
  <si>
    <t>X003S4EPGL</t>
  </si>
  <si>
    <t>DE-MRglnBlk&amp;WhtLGS-S</t>
  </si>
  <si>
    <t>Decrum Raglan Shirt Men - Soft Long Sleeve Shirts for Men [40128012] | Black&amp;White,S</t>
  </si>
  <si>
    <t>pk3b8e4f8d-332e-4d3f-8796-4d6858be9ee7</t>
  </si>
  <si>
    <t>B0C1SR2PQD</t>
  </si>
  <si>
    <t>X003S4TN8B</t>
  </si>
  <si>
    <t>DE-MRglnBlk&amp;WhtLGS-XL</t>
  </si>
  <si>
    <t>Decrum Raglan Shirt Men - Soft Long Sleeve Shirts for Men [40128015] | Black&amp;White,XL</t>
  </si>
  <si>
    <t>pkd316ca53-2f82-4ba4-85d4-17fc9c42a532</t>
  </si>
  <si>
    <t>B0C1SS72KB</t>
  </si>
  <si>
    <t>X003S4MRED</t>
  </si>
  <si>
    <t>DE-MRglnBlk&amp;WhtLGS-XS</t>
  </si>
  <si>
    <t>Decrum Raglan Shirt Men - Soft Long Sleeve Shirts for Men [40128011] | Black&amp;White,XS</t>
  </si>
  <si>
    <t>pk3cee0bfd-6b87-4c4d-9179-cba290681e87</t>
  </si>
  <si>
    <t>B0C1SPBB8D</t>
  </si>
  <si>
    <t>X003S4TMM3</t>
  </si>
  <si>
    <t>DE-MRglnBlk&amp;WhtLGS-XXL</t>
  </si>
  <si>
    <t>Decrum Raglan Shirt Men - Soft Mens Long Sleeve T Shirts [40128016] | Black&amp;White,XXL</t>
  </si>
  <si>
    <t>pkc1f63d69-b04a-45b9-b67f-b6a41187172a</t>
  </si>
  <si>
    <t>B0C1SQ7J4P</t>
  </si>
  <si>
    <t>X003S4EL5L</t>
  </si>
  <si>
    <t>DE-MRglnBlue&amp;HGryLGS-S</t>
  </si>
  <si>
    <t>Decrum Raglan Shirt Men - Soft Sports Jersey Mens Long Sleeve T Shirts [40127212] | Blue&amp;Grey Rgln,S</t>
  </si>
  <si>
    <t>pke8a6f9b3-44e5-41fe-bdc2-b208618555eb</t>
  </si>
  <si>
    <t>B0C1SS6D1T</t>
  </si>
  <si>
    <t>X003S4TN5J</t>
  </si>
  <si>
    <t>DE-MRglnYellowLGS-XS</t>
  </si>
  <si>
    <t>Decrum Yellow Raglan Shirt Jersey Mens Raglan Tee [40145081] | Men Yellow&amp;Blk Rgln, XS</t>
  </si>
  <si>
    <t>pke37888b1-e128-4a7e-99c2-82eb5997283a</t>
  </si>
  <si>
    <t>B0CF1QBSBG</t>
  </si>
  <si>
    <t>X003XMD4NX</t>
  </si>
  <si>
    <t>DE-MRylblu&amp;whtHdedVrsty-M</t>
  </si>
  <si>
    <t>Decrum Hooded Varsity Jacket Men - High School Bomber Style Baseball Jackets for Men [40171173] | Royal Blue &amp; White, M</t>
  </si>
  <si>
    <t>pk352d7af4-eb79-4a93-b4d8-096a306eaa80</t>
  </si>
  <si>
    <t>B0CJRWHNZ1</t>
  </si>
  <si>
    <t>X003Z9QNS7</t>
  </si>
  <si>
    <t>DE-Maroon-PlnVrsty-L</t>
  </si>
  <si>
    <t>Decrum Maroon And Black Letterman Jacket -Men's Varsity Jackets [40020064] | Plain Maroon Sleeve, L</t>
  </si>
  <si>
    <t>pk4de7e28d-08b7-4031-a07c-6d73cdb91d1b</t>
  </si>
  <si>
    <t>B08VXBW4YF</t>
  </si>
  <si>
    <t>X002SPP1P5</t>
  </si>
  <si>
    <t>DE-MnsTwStrpdLGSRngrBlkTeeNW-M</t>
  </si>
  <si>
    <t>Decrum Black Mens Long Sleeve Shirts - Ringer Tees [40044013] | 2 Stripes, M</t>
  </si>
  <si>
    <t>pk77804d93-fbab-4ef1-bafe-087dd0a6d820</t>
  </si>
  <si>
    <t>B0CB6KWYTF</t>
  </si>
  <si>
    <t>X003VS6HJ7</t>
  </si>
  <si>
    <t>DE-MnsTwStrpdPanlMaronSHS-L</t>
  </si>
  <si>
    <t>Decrum Nice Shirts for Men - Playeras para Hombres Originales [40045064] | 2 Stripes, L</t>
  </si>
  <si>
    <t>pk925280ad-7e2a-4d10-81f5-d8a485a0b534</t>
  </si>
  <si>
    <t>B09RPQLRHZ</t>
  </si>
  <si>
    <t>X00356NXL5</t>
  </si>
  <si>
    <t>DE-MnsTwStrpdPanlMaronSHS-M</t>
  </si>
  <si>
    <t>Decrum Half Sleeves Tshirts Shirts for Men - Soft Mens Shirts Short Sleeve [40045063] | 2 Stripes, M</t>
  </si>
  <si>
    <t>pk6a48861f-2daf-44ac-8d7d-81c4adca09ec</t>
  </si>
  <si>
    <t>B09RPZ8KPX</t>
  </si>
  <si>
    <t>X00356L08X</t>
  </si>
  <si>
    <t>DE-NEWLGSMVNeckSet1-XL</t>
  </si>
  <si>
    <t>Soft Cotton Long Sleeve V Neck T Shirts Men [4BUN00045] | LGS MenV Set 1, XL</t>
  </si>
  <si>
    <t>pkc34f9e63-e1f8-49c5-870f-5477dbef7516</t>
  </si>
  <si>
    <t>B09NH3BVHF</t>
  </si>
  <si>
    <t>X0033M4M93</t>
  </si>
  <si>
    <t>DE-NW-MRedHenley-M</t>
  </si>
  <si>
    <t>Red Men Henley Shirts for Mens - Camisetas para Hombre [40005023] | Henley, M</t>
  </si>
  <si>
    <t>pk592b7b1c-4215-48c4-a967-a1807106b5a0</t>
  </si>
  <si>
    <t>B09V5HJ6SG</t>
  </si>
  <si>
    <t>X0036NG2FL</t>
  </si>
  <si>
    <t>DE-NWMBlackHenley-L</t>
  </si>
  <si>
    <t>Decrum Black Men Plain T- Shirt - Henley Shirts for Mens [40005014] | Henley, L</t>
  </si>
  <si>
    <t>pk2360033b-bc0b-4ef9-a4d8-9c1a48a92a1b</t>
  </si>
  <si>
    <t>B091M3FTSD</t>
  </si>
  <si>
    <t>X002UV2NLH</t>
  </si>
  <si>
    <t>DE-W-VARSITY-BLWH-M</t>
  </si>
  <si>
    <t>Decrum High School Crop Letterman Jacket Women - Cropped Women's Bomber Jackets Fall | [40161173] Black And White CRP, M</t>
  </si>
  <si>
    <t>pk2a94a9a3-8a33-47b0-b934-af65aa904a77</t>
  </si>
  <si>
    <t>B0CHYM7JBD</t>
  </si>
  <si>
    <t>X003Z9FOBJ</t>
  </si>
  <si>
    <t>DE-W-VARSITY-MAWH-XL</t>
  </si>
  <si>
    <t>Decrum University Women Varsity Bomber Jackets – Soft Shell High School Letterman Jacket | [40160175] Maroon And White CRP, XL</t>
  </si>
  <si>
    <t>pk0d2e4575-480f-4303-ac82-178330d0cf15</t>
  </si>
  <si>
    <t>B0CHYMDM31</t>
  </si>
  <si>
    <t>X003Z9K89R</t>
  </si>
  <si>
    <t>DE-W-VARSITY-PnkWH-M</t>
  </si>
  <si>
    <t>Decrum High School Crop Letterman Jacket Women - Cropped Women's Bomber Jackets Fall | [40186173] Pink And White CRP, M</t>
  </si>
  <si>
    <t>pk93b30069-46fd-44b1-a09e-41dfe3890e87</t>
  </si>
  <si>
    <t>B0CQRN7FHN</t>
  </si>
  <si>
    <t>X0042UL9MN</t>
  </si>
  <si>
    <t>DE-W2WhtHrtLoveRed-S</t>
  </si>
  <si>
    <t>Cute Graphic Tees for Women - Valentine Gifts for Christmas [40021022-EC] | Red 2 Heart, S</t>
  </si>
  <si>
    <t>pk157d2352-2cc3-43b9-8aae-31ebcf2443e4</t>
  </si>
  <si>
    <t>B0CN6FLRZ4</t>
  </si>
  <si>
    <t>X0041D1RC3</t>
  </si>
  <si>
    <t>DE-W2WhtHrtLoveRed-XL</t>
  </si>
  <si>
    <t>Red Valentines Day T Shirts - Gift Ideas for Wife [40021025-EC] | Red 2 Heart, XL</t>
  </si>
  <si>
    <t>pkf218c4b6-98b2-4fca-8cd4-e779e0e87870</t>
  </si>
  <si>
    <t>B0CN6FJDMT</t>
  </si>
  <si>
    <t>X0041D79WZ</t>
  </si>
  <si>
    <t>DE-WBLk&amp;YLWHddVar-L</t>
  </si>
  <si>
    <t>Decrum Womens Bomber Jacket - Light Weight Jackets Womens [40115084] (N) | Black &amp; Yellow, L</t>
  </si>
  <si>
    <t>pkcdde32cd-5fa4-4541-a3cc-895103e5dd7d</t>
  </si>
  <si>
    <t>B0BXXTC1SK</t>
  </si>
  <si>
    <t>X003QSGT2H</t>
  </si>
  <si>
    <t>DE-WDtalingVrstyMrn-S</t>
  </si>
  <si>
    <t>Decrum Maroon Women Letterman Jacket | [40177062] Detalng Maroon, S</t>
  </si>
  <si>
    <t>pk604ee31a-8c99-4676-87fa-40ec0cf00220</t>
  </si>
  <si>
    <t>B0CMD8VGNP</t>
  </si>
  <si>
    <t>X0040YQXDL</t>
  </si>
  <si>
    <t>DE-WILoveURed-S</t>
  </si>
  <si>
    <t>Cute Graphic Tees for Women - Valentine Gifts [40021022-EY] | Red ILoveU, S</t>
  </si>
  <si>
    <t>pkc7a31386-7f0f-464d-82ed-30d025fd69d4</t>
  </si>
  <si>
    <t>B0DR5XJ2GL</t>
  </si>
  <si>
    <t>X004IB5STV</t>
  </si>
  <si>
    <t>DE-WILoveURed-XXL</t>
  </si>
  <si>
    <t>Womens Red Valentines Day T-Shirt - T Shirts for Women Graphic [40021026-EY] | Red ILoveU, XXL</t>
  </si>
  <si>
    <t>pkc6be17da-aa83-4bb1-874d-041cad5876de</t>
  </si>
  <si>
    <t>B0DR5ZJVKS</t>
  </si>
  <si>
    <t>X004IC33C9</t>
  </si>
  <si>
    <t>DE-WMrnRglnVNckQtrSlv-XXL</t>
  </si>
  <si>
    <t>Decrum Maroon and Black Raglan Sleeve Tops for Women - 3/4 Sleeve Shirts for Women | [40122016] MRN&amp;Blk Rgln,XXL</t>
  </si>
  <si>
    <t>pke371c3aa-6eee-4c4f-a764-6d8a2776381e</t>
  </si>
  <si>
    <t>B0BYK2D351</t>
  </si>
  <si>
    <t>X003R1NP8T</t>
  </si>
  <si>
    <t>DE-WMtrntyPeekingFaceSeaGren-L</t>
  </si>
  <si>
    <t>Decrum Maternity T Shirts - Pregancy Tops for Women [40022384-AF] | Sea Green, L</t>
  </si>
  <si>
    <t>pk3e646aba-3a1a-45f7-ae16-93607548b254</t>
  </si>
  <si>
    <t>B0D7VKY9SJ</t>
  </si>
  <si>
    <t>X004AO4SR9</t>
  </si>
  <si>
    <t>DE-WNewHeartRed-L</t>
  </si>
  <si>
    <t>Womens Graphic Tshirts - Cute Shirts for Women [40021024-EZ] | Red New Heart, L</t>
  </si>
  <si>
    <t>pkae731364-60bf-42fd-8ad1-7eb6bf731d59</t>
  </si>
  <si>
    <t>B0DR61LZ1C</t>
  </si>
  <si>
    <t>X004IC3469</t>
  </si>
  <si>
    <t>DE-WNewHeartRed-XL</t>
  </si>
  <si>
    <t>Red Valentines Day T Shirts - Gift Ideas for Wife [40021025-EZ] | Red New Heart, XL</t>
  </si>
  <si>
    <t>pk280ffb52-2e02-4ff1-b415-30bf3b44ed7e</t>
  </si>
  <si>
    <t>B0DR5XC7PM</t>
  </si>
  <si>
    <t>X004IBV37H</t>
  </si>
  <si>
    <t>DE-WNewHeartRed-XXL</t>
  </si>
  <si>
    <t>Womens Red Valentines Day T-Shirt - T Shirts for Women Graphic [40021026-EZ] | Red New Heart, XXL</t>
  </si>
  <si>
    <t>pkd042855d-d37d-4b7f-af69-9f171504eb7a</t>
  </si>
  <si>
    <t>B0DR5XN7LP</t>
  </si>
  <si>
    <t>X004IBV06B</t>
  </si>
  <si>
    <t>DE-WPNk&amp;WHtVar-XS</t>
  </si>
  <si>
    <t>Decrum Letterman Jacket - Pink Varsity Jacket For Woman [40118171] | White, XS</t>
  </si>
  <si>
    <t>pk5bfad29e-1a0a-4d1a-9472-2502b0aabd73</t>
  </si>
  <si>
    <t>B0BXXT8WG8</t>
  </si>
  <si>
    <t>X003QSGT1N</t>
  </si>
  <si>
    <t>DE-WRWHLOVE-S</t>
  </si>
  <si>
    <t>Red Valentines Day T Shirt for Women Holiday T Shirts for Women 2024 [40021022-BA] | White Love, S</t>
  </si>
  <si>
    <t>pkbf22e9ea-034e-4d3b-b06d-7123d3025a04</t>
  </si>
  <si>
    <t>B082P17PS2</t>
  </si>
  <si>
    <t>X002F0DXZD</t>
  </si>
  <si>
    <t>DE-WRWHLOVE-XXL</t>
  </si>
  <si>
    <t>Red Valentines Day Tshirts Womens - Cute Valentines Outfits for Women [40021026-BA] | White Love, XXL</t>
  </si>
  <si>
    <t>pk6e408cf1-8178-4426-bf64-f238502e02bb</t>
  </si>
  <si>
    <t>B082NYPJ7P</t>
  </si>
  <si>
    <t>X002F08O93</t>
  </si>
  <si>
    <t>DE-WRWHLOVENw-XL</t>
  </si>
  <si>
    <t>Red Heart Shirt's Womens - Gift Idea's for Wife Christmas Womens Top [40021025-BA] | White Love, XL</t>
  </si>
  <si>
    <t>pk19cdab84-ecbf-47be-b84b-459f69466b35</t>
  </si>
  <si>
    <t>B09Q33PGFG</t>
  </si>
  <si>
    <t>X0034F3VYV</t>
  </si>
  <si>
    <t>DE-WRedLoveWht-M</t>
  </si>
  <si>
    <t>White Women Valentines Shirts - Gifts for Wife from Husband [40021173-EB] | Red Love, M</t>
  </si>
  <si>
    <t>pk71f385b1-4112-45ec-8fd2-33be3a841fb2</t>
  </si>
  <si>
    <t>B0CN6GNHXH</t>
  </si>
  <si>
    <t>X0041D6G8X</t>
  </si>
  <si>
    <t>DE-WRedLoveWht-XL</t>
  </si>
  <si>
    <t>Valentines Outfits for Women - Gift Ideas for Wife Christmas Womens Top [40021175-EB] | Red Love, XL</t>
  </si>
  <si>
    <t>pk8fa0353e-05ab-4ba6-89c1-b39c4e7ee834</t>
  </si>
  <si>
    <t>B0CN6H2Z9M</t>
  </si>
  <si>
    <t>X0041D6FO3</t>
  </si>
  <si>
    <t>DE-WRglnHenly-ChrclBlk-M</t>
  </si>
  <si>
    <t>Decrum Henley Tops for Women - Womens Baseball Shirt | [40166013] CHRCL Blck, M</t>
  </si>
  <si>
    <t>pka3171bb4-bafe-47c4-878c-19aba3f313d1</t>
  </si>
  <si>
    <t>B0CJC1RCKY</t>
  </si>
  <si>
    <t>X003ZBGP29</t>
  </si>
  <si>
    <t>DE-WRylBlu&amp;WhtePlnVrsty-M</t>
  </si>
  <si>
    <t>Decrum White And Blue varsity jacket Womens - Plain Letterman Jacket Womens | [40056173] Plain White Sleeve, M</t>
  </si>
  <si>
    <t>pk59d062db-7639-46f0-9b89-9af343b8e72d</t>
  </si>
  <si>
    <t>B09YM5RK62</t>
  </si>
  <si>
    <t>X003AYEPOV</t>
  </si>
  <si>
    <t>DE-WRylBlu&amp;YelwPlnVrsty-M</t>
  </si>
  <si>
    <t>Decrum Royal Blue And Yellow Varsity Jacket Women - Plain Letterman Jacket | [40056083] Plain Yellow Sleeve, M</t>
  </si>
  <si>
    <t>pk4ce04181-82bf-47d4-b663-636db902bca7</t>
  </si>
  <si>
    <t>B09YM5HMDY</t>
  </si>
  <si>
    <t>X003AJA8B5</t>
  </si>
  <si>
    <t>DE-WShyUnicornRed-XL</t>
  </si>
  <si>
    <t>Womens Unicorn Shirt - Womens Graphic T Shirts [40021025-AV] | Red, XL</t>
  </si>
  <si>
    <t>pkc30a6136-0320-45db-9c1f-4fbcfa1555ca</t>
  </si>
  <si>
    <t>B0D7VJR4CJ</t>
  </si>
  <si>
    <t>X004AO2LNR</t>
  </si>
  <si>
    <t>DE-WmnVNckQtrSlvChrclNEW-L</t>
  </si>
  <si>
    <t>Three Quarter Length Sleeve Tops for Women - Grey Tshirts Shirts for Women (N) | [40051054] Charcoal Plain V-Neck, L</t>
  </si>
  <si>
    <t>pk09041803-8263-4c51-8fc9-be744094f171</t>
  </si>
  <si>
    <t>B0CTCPLWL1</t>
  </si>
  <si>
    <t>X004460FH5</t>
  </si>
  <si>
    <t>DE-WmnVNckQtrSlvMaronNEW2-M</t>
  </si>
  <si>
    <t>Decrum 3 Quarter Sleeve Shirts Women Maroon V Neck T Shirt for Women (N) | [40051063] Maroon Plain V-Neck, M</t>
  </si>
  <si>
    <t>pkff4ea176-9a19-4255-8a94-f4a7ab74f470</t>
  </si>
  <si>
    <t>B0CH8DBGFJ</t>
  </si>
  <si>
    <t>X003YILLQ3</t>
  </si>
  <si>
    <t>DE-WmnsYellowRglnQtrSlv-M</t>
  </si>
  <si>
    <t>Decrum Black &amp; Yellow Womens 3/4 Sleeve Tops - 3/4 Sleeve Raglan Shirt Women [40144083] | Yellow&amp;Blk Rgln Womn, M</t>
  </si>
  <si>
    <t>pkdaeac4f6-201b-49a1-86bf-18b8ac82fbde</t>
  </si>
  <si>
    <t>B0CF1SVDWQ</t>
  </si>
  <si>
    <t>X003XM9031</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</si>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</sst>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58">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71"/>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7.0</v>
      </c>
      <c r="K6" t="n">
        <f>SUM(M6:INDEX(M6:XFD6,1,M3))</f>
        <v>0.0</v>
      </c>
      <c r="L6" s="28"/>
    </row>
    <row r="7">
      <c r="A7" t="s">
        <v>24</v>
      </c>
      <c r="B7" t="s">
        <v>25</v>
      </c>
      <c r="C7" t="s">
        <v>26</v>
      </c>
      <c r="D7" t="s">
        <v>27</v>
      </c>
      <c r="E7" t="s">
        <v>28</v>
      </c>
      <c r="F7" t="s">
        <v>21</v>
      </c>
      <c r="G7" t="s">
        <v>22</v>
      </c>
      <c r="H7" t="s">
        <v>23</v>
      </c>
      <c r="I7" t="s">
        <v>23</v>
      </c>
      <c r="J7" t="n">
        <v>5.0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1.0</v>
      </c>
      <c r="K9" t="n">
        <f>SUM(M9:INDEX(M9:XFD9,1,M3))</f>
        <v>0.0</v>
      </c>
      <c r="L9" s="28"/>
    </row>
    <row r="10">
      <c r="A10" t="s">
        <v>39</v>
      </c>
      <c r="B10" t="s">
        <v>40</v>
      </c>
      <c r="C10" t="s">
        <v>41</v>
      </c>
      <c r="D10" t="s">
        <v>42</v>
      </c>
      <c r="E10" t="s">
        <v>43</v>
      </c>
      <c r="F10" t="s">
        <v>21</v>
      </c>
      <c r="G10" t="s">
        <v>22</v>
      </c>
      <c r="H10" t="s">
        <v>23</v>
      </c>
      <c r="I10" t="s">
        <v>23</v>
      </c>
      <c r="J10" t="n">
        <v>1.0</v>
      </c>
      <c r="K10" t="n">
        <f>SUM(M10:INDEX(M10:XFD10,1,M3))</f>
        <v>0.0</v>
      </c>
      <c r="L10" s="28"/>
    </row>
    <row r="11">
      <c r="A11" t="s">
        <v>44</v>
      </c>
      <c r="B11" t="s">
        <v>45</v>
      </c>
      <c r="C11" t="s">
        <v>46</v>
      </c>
      <c r="D11" t="s">
        <v>47</v>
      </c>
      <c r="E11" t="s">
        <v>48</v>
      </c>
      <c r="F11" t="s">
        <v>21</v>
      </c>
      <c r="G11" t="s">
        <v>22</v>
      </c>
      <c r="H11" t="s">
        <v>23</v>
      </c>
      <c r="I11" t="s">
        <v>23</v>
      </c>
      <c r="J11" t="n">
        <v>8.0</v>
      </c>
      <c r="K11" t="n">
        <f>SUM(M11:INDEX(M11:XFD11,1,M3))</f>
        <v>0.0</v>
      </c>
      <c r="L11" s="28"/>
    </row>
    <row r="12">
      <c r="A12" t="s">
        <v>49</v>
      </c>
      <c r="B12" t="s">
        <v>50</v>
      </c>
      <c r="C12" t="s">
        <v>51</v>
      </c>
      <c r="D12" t="s">
        <v>52</v>
      </c>
      <c r="E12" t="s">
        <v>53</v>
      </c>
      <c r="F12" t="s">
        <v>21</v>
      </c>
      <c r="G12" t="s">
        <v>22</v>
      </c>
      <c r="H12" t="s">
        <v>23</v>
      </c>
      <c r="I12" t="s">
        <v>23</v>
      </c>
      <c r="J12" t="n">
        <v>1.0</v>
      </c>
      <c r="K12" t="n">
        <f>SUM(M12:INDEX(M12:XFD12,1,M3))</f>
        <v>0.0</v>
      </c>
      <c r="L12" s="28"/>
    </row>
    <row r="13">
      <c r="A13" t="s">
        <v>54</v>
      </c>
      <c r="B13" t="s">
        <v>55</v>
      </c>
      <c r="C13" t="s">
        <v>56</v>
      </c>
      <c r="D13" t="s">
        <v>57</v>
      </c>
      <c r="E13" t="s">
        <v>58</v>
      </c>
      <c r="F13" t="s">
        <v>21</v>
      </c>
      <c r="G13" t="s">
        <v>22</v>
      </c>
      <c r="H13" t="s">
        <v>23</v>
      </c>
      <c r="I13" t="s">
        <v>23</v>
      </c>
      <c r="J13" t="n">
        <v>1.0</v>
      </c>
      <c r="K13" t="n">
        <f>SUM(M13:INDEX(M13:XFD13,1,M3))</f>
        <v>0.0</v>
      </c>
      <c r="L13" s="28"/>
    </row>
    <row r="14">
      <c r="A14" t="s">
        <v>59</v>
      </c>
      <c r="B14" t="s">
        <v>60</v>
      </c>
      <c r="C14" t="s">
        <v>61</v>
      </c>
      <c r="D14" t="s">
        <v>62</v>
      </c>
      <c r="E14" t="s">
        <v>63</v>
      </c>
      <c r="F14" t="s">
        <v>21</v>
      </c>
      <c r="G14" t="s">
        <v>22</v>
      </c>
      <c r="H14" t="s">
        <v>23</v>
      </c>
      <c r="I14" t="s">
        <v>23</v>
      </c>
      <c r="J14" t="n">
        <v>10.0</v>
      </c>
      <c r="K14" t="n">
        <f>SUM(M14:INDEX(M14:XFD14,1,M3))</f>
        <v>0.0</v>
      </c>
      <c r="L14" s="28"/>
    </row>
    <row r="15">
      <c r="A15" t="s">
        <v>64</v>
      </c>
      <c r="B15" t="s">
        <v>65</v>
      </c>
      <c r="C15" t="s">
        <v>66</v>
      </c>
      <c r="D15" t="s">
        <v>67</v>
      </c>
      <c r="E15" t="s">
        <v>68</v>
      </c>
      <c r="F15" t="s">
        <v>21</v>
      </c>
      <c r="G15" t="s">
        <v>22</v>
      </c>
      <c r="H15" t="s">
        <v>23</v>
      </c>
      <c r="I15" t="s">
        <v>23</v>
      </c>
      <c r="J15" t="n">
        <v>9.0</v>
      </c>
      <c r="K15" t="n">
        <f>SUM(M15:INDEX(M15:XFD15,1,M3))</f>
        <v>0.0</v>
      </c>
      <c r="L15" s="28"/>
    </row>
    <row r="16">
      <c r="A16" t="s">
        <v>69</v>
      </c>
      <c r="B16" t="s">
        <v>70</v>
      </c>
      <c r="C16" t="s">
        <v>71</v>
      </c>
      <c r="D16" t="s">
        <v>72</v>
      </c>
      <c r="E16" t="s">
        <v>73</v>
      </c>
      <c r="F16" t="s">
        <v>21</v>
      </c>
      <c r="G16" t="s">
        <v>22</v>
      </c>
      <c r="H16" t="s">
        <v>23</v>
      </c>
      <c r="I16" t="s">
        <v>23</v>
      </c>
      <c r="J16" t="n">
        <v>1.0</v>
      </c>
      <c r="K16" t="n">
        <f>SUM(M16:INDEX(M16:XFD16,1,M3))</f>
        <v>0.0</v>
      </c>
      <c r="L16" s="28"/>
    </row>
    <row r="17">
      <c r="A17" t="s">
        <v>74</v>
      </c>
      <c r="B17" t="s">
        <v>75</v>
      </c>
      <c r="C17" t="s">
        <v>76</v>
      </c>
      <c r="D17" t="s">
        <v>77</v>
      </c>
      <c r="E17" t="s">
        <v>78</v>
      </c>
      <c r="F17" t="s">
        <v>21</v>
      </c>
      <c r="G17" t="s">
        <v>22</v>
      </c>
      <c r="H17" t="s">
        <v>23</v>
      </c>
      <c r="I17" t="s">
        <v>23</v>
      </c>
      <c r="J17" t="n">
        <v>5.0</v>
      </c>
      <c r="K17" t="n">
        <f>SUM(M17:INDEX(M17:XFD17,1,M3))</f>
        <v>0.0</v>
      </c>
      <c r="L17" s="28"/>
    </row>
    <row r="18">
      <c r="A18" t="s">
        <v>79</v>
      </c>
      <c r="B18" t="s">
        <v>80</v>
      </c>
      <c r="C18" t="s">
        <v>81</v>
      </c>
      <c r="D18" t="s">
        <v>82</v>
      </c>
      <c r="E18" t="s">
        <v>83</v>
      </c>
      <c r="F18" t="s">
        <v>21</v>
      </c>
      <c r="G18" t="s">
        <v>22</v>
      </c>
      <c r="H18" t="s">
        <v>23</v>
      </c>
      <c r="I18" t="s">
        <v>23</v>
      </c>
      <c r="J18" t="n">
        <v>11.0</v>
      </c>
      <c r="K18" t="n">
        <f>SUM(M18:INDEX(M18:XFD18,1,M3))</f>
        <v>0.0</v>
      </c>
      <c r="L18" s="28"/>
    </row>
    <row r="19">
      <c r="A19" t="s">
        <v>84</v>
      </c>
      <c r="B19" t="s">
        <v>85</v>
      </c>
      <c r="C19" t="s">
        <v>86</v>
      </c>
      <c r="D19" t="s">
        <v>87</v>
      </c>
      <c r="E19" t="s">
        <v>88</v>
      </c>
      <c r="F19" t="s">
        <v>21</v>
      </c>
      <c r="G19" t="s">
        <v>22</v>
      </c>
      <c r="H19" t="s">
        <v>23</v>
      </c>
      <c r="I19" t="s">
        <v>23</v>
      </c>
      <c r="J19" t="n">
        <v>13.0</v>
      </c>
      <c r="K19" t="n">
        <f>SUM(M19:INDEX(M19:XFD19,1,M3))</f>
        <v>0.0</v>
      </c>
      <c r="L19" s="28"/>
    </row>
    <row r="20">
      <c r="A20" t="s">
        <v>89</v>
      </c>
      <c r="B20" t="s">
        <v>90</v>
      </c>
      <c r="C20" t="s">
        <v>91</v>
      </c>
      <c r="D20" t="s">
        <v>92</v>
      </c>
      <c r="E20" t="s">
        <v>93</v>
      </c>
      <c r="F20" t="s">
        <v>21</v>
      </c>
      <c r="G20" t="s">
        <v>22</v>
      </c>
      <c r="H20" t="s">
        <v>23</v>
      </c>
      <c r="I20" t="s">
        <v>23</v>
      </c>
      <c r="J20" t="n">
        <v>8.0</v>
      </c>
      <c r="K20" t="n">
        <f>SUM(M20:INDEX(M20:XFD20,1,M3))</f>
        <v>0.0</v>
      </c>
      <c r="L20" s="28"/>
    </row>
    <row r="21">
      <c r="A21" t="s">
        <v>94</v>
      </c>
      <c r="B21" t="s">
        <v>95</v>
      </c>
      <c r="C21" t="s">
        <v>96</v>
      </c>
      <c r="D21" t="s">
        <v>97</v>
      </c>
      <c r="E21" t="s">
        <v>98</v>
      </c>
      <c r="F21" t="s">
        <v>21</v>
      </c>
      <c r="G21" t="s">
        <v>22</v>
      </c>
      <c r="H21" t="s">
        <v>23</v>
      </c>
      <c r="I21" t="s">
        <v>23</v>
      </c>
      <c r="J21" t="n">
        <v>1.0</v>
      </c>
      <c r="K21" t="n">
        <f>SUM(M21:INDEX(M21:XFD21,1,M3))</f>
        <v>0.0</v>
      </c>
      <c r="L21" s="28"/>
    </row>
    <row r="22">
      <c r="A22" t="s">
        <v>99</v>
      </c>
      <c r="B22" t="s">
        <v>100</v>
      </c>
      <c r="C22" t="s">
        <v>101</v>
      </c>
      <c r="D22" t="s">
        <v>102</v>
      </c>
      <c r="E22" t="s">
        <v>103</v>
      </c>
      <c r="F22" t="s">
        <v>21</v>
      </c>
      <c r="G22" t="s">
        <v>22</v>
      </c>
      <c r="H22" t="s">
        <v>23</v>
      </c>
      <c r="I22" t="s">
        <v>23</v>
      </c>
      <c r="J22" t="n">
        <v>2.0</v>
      </c>
      <c r="K22" t="n">
        <f>SUM(M22:INDEX(M22:XFD22,1,M3))</f>
        <v>0.0</v>
      </c>
      <c r="L22" s="28"/>
    </row>
    <row r="23">
      <c r="A23" t="s">
        <v>104</v>
      </c>
      <c r="B23" t="s">
        <v>105</v>
      </c>
      <c r="C23" t="s">
        <v>106</v>
      </c>
      <c r="D23" t="s">
        <v>107</v>
      </c>
      <c r="E23" t="s">
        <v>108</v>
      </c>
      <c r="F23" t="s">
        <v>21</v>
      </c>
      <c r="G23" t="s">
        <v>22</v>
      </c>
      <c r="H23" t="s">
        <v>23</v>
      </c>
      <c r="I23" t="s">
        <v>23</v>
      </c>
      <c r="J23" t="n">
        <v>10.0</v>
      </c>
      <c r="K23" t="n">
        <f>SUM(M23:INDEX(M23:XFD23,1,M3))</f>
        <v>0.0</v>
      </c>
      <c r="L23" s="28"/>
    </row>
    <row r="24">
      <c r="A24" t="s">
        <v>109</v>
      </c>
      <c r="B24" t="s">
        <v>110</v>
      </c>
      <c r="C24" t="s">
        <v>111</v>
      </c>
      <c r="D24" t="s">
        <v>112</v>
      </c>
      <c r="E24" t="s">
        <v>113</v>
      </c>
      <c r="F24" t="s">
        <v>21</v>
      </c>
      <c r="G24" t="s">
        <v>22</v>
      </c>
      <c r="H24" t="s">
        <v>23</v>
      </c>
      <c r="I24" t="s">
        <v>23</v>
      </c>
      <c r="J24" t="n">
        <v>4.0</v>
      </c>
      <c r="K24" t="n">
        <f>SUM(M24:INDEX(M24:XFD24,1,M3))</f>
        <v>0.0</v>
      </c>
      <c r="L24" s="28"/>
    </row>
    <row r="25">
      <c r="A25" t="s">
        <v>114</v>
      </c>
      <c r="B25" t="s">
        <v>115</v>
      </c>
      <c r="C25" t="s">
        <v>116</v>
      </c>
      <c r="D25" t="s">
        <v>117</v>
      </c>
      <c r="E25" t="s">
        <v>118</v>
      </c>
      <c r="F25" t="s">
        <v>21</v>
      </c>
      <c r="G25" t="s">
        <v>22</v>
      </c>
      <c r="H25" t="s">
        <v>23</v>
      </c>
      <c r="I25" t="s">
        <v>23</v>
      </c>
      <c r="J25" t="n">
        <v>6.0</v>
      </c>
      <c r="K25" t="n">
        <f>SUM(M25:INDEX(M25:XFD25,1,M3))</f>
        <v>0.0</v>
      </c>
      <c r="L25" s="28"/>
    </row>
    <row r="26">
      <c r="A26" t="s">
        <v>119</v>
      </c>
      <c r="B26" t="s">
        <v>120</v>
      </c>
      <c r="C26" t="s">
        <v>121</v>
      </c>
      <c r="D26" t="s">
        <v>122</v>
      </c>
      <c r="E26" t="s">
        <v>123</v>
      </c>
      <c r="F26" t="s">
        <v>21</v>
      </c>
      <c r="G26" t="s">
        <v>22</v>
      </c>
      <c r="H26" t="s">
        <v>23</v>
      </c>
      <c r="I26" t="s">
        <v>23</v>
      </c>
      <c r="J26" t="n">
        <v>1.0</v>
      </c>
      <c r="K26" t="n">
        <f>SUM(M26:INDEX(M26:XFD26,1,M3))</f>
        <v>0.0</v>
      </c>
      <c r="L26" s="28"/>
    </row>
    <row r="27">
      <c r="A27" t="s">
        <v>124</v>
      </c>
      <c r="B27" t="s">
        <v>125</v>
      </c>
      <c r="C27" t="s">
        <v>126</v>
      </c>
      <c r="D27" t="s">
        <v>127</v>
      </c>
      <c r="E27" t="s">
        <v>128</v>
      </c>
      <c r="F27" t="s">
        <v>21</v>
      </c>
      <c r="G27" t="s">
        <v>22</v>
      </c>
      <c r="H27" t="s">
        <v>23</v>
      </c>
      <c r="I27" t="s">
        <v>23</v>
      </c>
      <c r="J27" t="n">
        <v>1.0</v>
      </c>
      <c r="K27" t="n">
        <f>SUM(M27:INDEX(M27:XFD27,1,M3))</f>
        <v>0.0</v>
      </c>
      <c r="L27" s="28"/>
    </row>
    <row r="28">
      <c r="A28" t="s">
        <v>129</v>
      </c>
      <c r="B28" t="s">
        <v>130</v>
      </c>
      <c r="C28" t="s">
        <v>131</v>
      </c>
      <c r="D28" t="s">
        <v>132</v>
      </c>
      <c r="E28" t="s">
        <v>133</v>
      </c>
      <c r="F28" t="s">
        <v>21</v>
      </c>
      <c r="G28" t="s">
        <v>22</v>
      </c>
      <c r="H28" t="s">
        <v>23</v>
      </c>
      <c r="I28" t="s">
        <v>23</v>
      </c>
      <c r="J28" t="n">
        <v>1.0</v>
      </c>
      <c r="K28" t="n">
        <f>SUM(M28:INDEX(M28:XFD28,1,M3))</f>
        <v>0.0</v>
      </c>
      <c r="L28" s="28"/>
    </row>
    <row r="29">
      <c r="A29" t="s">
        <v>134</v>
      </c>
      <c r="B29" t="s">
        <v>135</v>
      </c>
      <c r="C29" t="s">
        <v>136</v>
      </c>
      <c r="D29" t="s">
        <v>137</v>
      </c>
      <c r="E29" t="s">
        <v>138</v>
      </c>
      <c r="F29" t="s">
        <v>21</v>
      </c>
      <c r="G29" t="s">
        <v>22</v>
      </c>
      <c r="H29" t="s">
        <v>23</v>
      </c>
      <c r="I29" t="s">
        <v>23</v>
      </c>
      <c r="J29" t="n">
        <v>1.0</v>
      </c>
      <c r="K29" t="n">
        <f>SUM(M29:INDEX(M29:XFD29,1,M3))</f>
        <v>0.0</v>
      </c>
      <c r="L29" s="28"/>
    </row>
    <row r="30">
      <c r="A30" t="s">
        <v>139</v>
      </c>
      <c r="B30" t="s">
        <v>140</v>
      </c>
      <c r="C30" t="s">
        <v>141</v>
      </c>
      <c r="D30" t="s">
        <v>142</v>
      </c>
      <c r="E30" t="s">
        <v>143</v>
      </c>
      <c r="F30" t="s">
        <v>21</v>
      </c>
      <c r="G30" t="s">
        <v>22</v>
      </c>
      <c r="H30" t="s">
        <v>23</v>
      </c>
      <c r="I30" t="s">
        <v>23</v>
      </c>
      <c r="J30" t="n">
        <v>1.0</v>
      </c>
      <c r="K30" t="n">
        <f>SUM(M30:INDEX(M30:XFD30,1,M3))</f>
        <v>0.0</v>
      </c>
      <c r="L30" s="28"/>
    </row>
    <row r="31">
      <c r="A31" t="s">
        <v>144</v>
      </c>
      <c r="B31" t="s">
        <v>145</v>
      </c>
      <c r="C31" t="s">
        <v>146</v>
      </c>
      <c r="D31" t="s">
        <v>147</v>
      </c>
      <c r="E31" t="s">
        <v>148</v>
      </c>
      <c r="F31" t="s">
        <v>21</v>
      </c>
      <c r="G31" t="s">
        <v>22</v>
      </c>
      <c r="H31" t="s">
        <v>23</v>
      </c>
      <c r="I31" t="s">
        <v>23</v>
      </c>
      <c r="J31" t="n">
        <v>2.0</v>
      </c>
      <c r="K31" t="n">
        <f>SUM(M31:INDEX(M31:XFD31,1,M3))</f>
        <v>0.0</v>
      </c>
      <c r="L31" s="28"/>
    </row>
    <row r="32">
      <c r="A32" t="s">
        <v>149</v>
      </c>
      <c r="B32" t="s">
        <v>150</v>
      </c>
      <c r="C32" t="s">
        <v>151</v>
      </c>
      <c r="D32" t="s">
        <v>152</v>
      </c>
      <c r="E32" t="s">
        <v>153</v>
      </c>
      <c r="F32" t="s">
        <v>21</v>
      </c>
      <c r="G32" t="s">
        <v>22</v>
      </c>
      <c r="H32" t="s">
        <v>23</v>
      </c>
      <c r="I32" t="s">
        <v>23</v>
      </c>
      <c r="J32" t="n">
        <v>1.0</v>
      </c>
      <c r="K32" t="n">
        <f>SUM(M32:INDEX(M32:XFD32,1,M3))</f>
        <v>0.0</v>
      </c>
      <c r="L32" s="28"/>
    </row>
    <row r="33">
      <c r="A33" t="s">
        <v>154</v>
      </c>
      <c r="B33" t="s">
        <v>155</v>
      </c>
      <c r="C33" t="s">
        <v>156</v>
      </c>
      <c r="D33" t="s">
        <v>157</v>
      </c>
      <c r="E33" t="s">
        <v>158</v>
      </c>
      <c r="F33" t="s">
        <v>21</v>
      </c>
      <c r="G33" t="s">
        <v>22</v>
      </c>
      <c r="H33" t="s">
        <v>23</v>
      </c>
      <c r="I33" t="s">
        <v>23</v>
      </c>
      <c r="J33" t="n">
        <v>1.0</v>
      </c>
      <c r="K33" t="n">
        <f>SUM(M33:INDEX(M33:XFD33,1,M3))</f>
        <v>0.0</v>
      </c>
      <c r="L33" s="28"/>
    </row>
    <row r="34">
      <c r="A34" t="s">
        <v>159</v>
      </c>
      <c r="B34" t="s">
        <v>160</v>
      </c>
      <c r="C34" t="s">
        <v>161</v>
      </c>
      <c r="D34" t="s">
        <v>162</v>
      </c>
      <c r="E34" t="s">
        <v>163</v>
      </c>
      <c r="F34" t="s">
        <v>21</v>
      </c>
      <c r="G34" t="s">
        <v>22</v>
      </c>
      <c r="H34" t="s">
        <v>23</v>
      </c>
      <c r="I34" t="s">
        <v>23</v>
      </c>
      <c r="J34" t="n">
        <v>6.0</v>
      </c>
      <c r="K34" t="n">
        <f>SUM(M34:INDEX(M34:XFD34,1,M3))</f>
        <v>0.0</v>
      </c>
      <c r="L34" s="28"/>
    </row>
    <row r="35">
      <c r="A35" t="s">
        <v>164</v>
      </c>
      <c r="B35" t="s">
        <v>165</v>
      </c>
      <c r="C35" t="s">
        <v>166</v>
      </c>
      <c r="D35" t="s">
        <v>167</v>
      </c>
      <c r="E35" t="s">
        <v>168</v>
      </c>
      <c r="F35" t="s">
        <v>21</v>
      </c>
      <c r="G35" t="s">
        <v>22</v>
      </c>
      <c r="H35" t="s">
        <v>23</v>
      </c>
      <c r="I35" t="s">
        <v>23</v>
      </c>
      <c r="J35" t="n">
        <v>15.0</v>
      </c>
      <c r="K35" t="n">
        <f>SUM(M35:INDEX(M35:XFD35,1,M3))</f>
        <v>0.0</v>
      </c>
      <c r="L35" s="28"/>
    </row>
    <row r="36">
      <c r="A36" t="s">
        <v>169</v>
      </c>
      <c r="B36" t="s">
        <v>170</v>
      </c>
      <c r="C36" t="s">
        <v>171</v>
      </c>
      <c r="D36" t="s">
        <v>172</v>
      </c>
      <c r="E36" t="s">
        <v>173</v>
      </c>
      <c r="F36" t="s">
        <v>21</v>
      </c>
      <c r="G36" t="s">
        <v>22</v>
      </c>
      <c r="H36" t="s">
        <v>23</v>
      </c>
      <c r="I36" t="s">
        <v>23</v>
      </c>
      <c r="J36" t="n">
        <v>7.0</v>
      </c>
      <c r="K36" t="n">
        <f>SUM(M36:INDEX(M36:XFD36,1,M3))</f>
        <v>0.0</v>
      </c>
      <c r="L36" s="28"/>
    </row>
    <row r="37">
      <c r="A37" t="s">
        <v>174</v>
      </c>
      <c r="B37" t="s">
        <v>175</v>
      </c>
      <c r="C37" t="s">
        <v>176</v>
      </c>
      <c r="D37" t="s">
        <v>177</v>
      </c>
      <c r="E37" t="s">
        <v>178</v>
      </c>
      <c r="F37" t="s">
        <v>21</v>
      </c>
      <c r="G37" t="s">
        <v>22</v>
      </c>
      <c r="H37" t="s">
        <v>23</v>
      </c>
      <c r="I37" t="s">
        <v>23</v>
      </c>
      <c r="J37" t="n">
        <v>1.0</v>
      </c>
      <c r="K37" t="n">
        <f>SUM(M37:INDEX(M37:XFD37,1,M3))</f>
        <v>0.0</v>
      </c>
      <c r="L37" s="28"/>
    </row>
    <row r="38">
      <c r="A38" t="s">
        <v>179</v>
      </c>
      <c r="B38" t="s">
        <v>180</v>
      </c>
      <c r="C38" t="s">
        <v>181</v>
      </c>
      <c r="D38" t="s">
        <v>182</v>
      </c>
      <c r="E38" t="s">
        <v>183</v>
      </c>
      <c r="F38" t="s">
        <v>21</v>
      </c>
      <c r="G38" t="s">
        <v>22</v>
      </c>
      <c r="H38" t="s">
        <v>23</v>
      </c>
      <c r="I38" t="s">
        <v>23</v>
      </c>
      <c r="J38" t="n">
        <v>1.0</v>
      </c>
      <c r="K38" t="n">
        <f>SUM(M38:INDEX(M38:XFD38,1,M3))</f>
        <v>0.0</v>
      </c>
      <c r="L38" s="28"/>
    </row>
    <row r="39">
      <c r="A39" t="s">
        <v>184</v>
      </c>
      <c r="B39" t="s">
        <v>185</v>
      </c>
      <c r="C39" t="s">
        <v>186</v>
      </c>
      <c r="D39" t="s">
        <v>187</v>
      </c>
      <c r="E39" t="s">
        <v>188</v>
      </c>
      <c r="F39" t="s">
        <v>21</v>
      </c>
      <c r="G39" t="s">
        <v>22</v>
      </c>
      <c r="H39" t="s">
        <v>23</v>
      </c>
      <c r="I39" t="s">
        <v>23</v>
      </c>
      <c r="J39" t="n">
        <v>2.0</v>
      </c>
      <c r="K39" t="n">
        <f>SUM(M39:INDEX(M39:XFD39,1,M3))</f>
        <v>0.0</v>
      </c>
      <c r="L39" s="28"/>
    </row>
    <row r="40">
      <c r="A40" t="s">
        <v>189</v>
      </c>
      <c r="B40" t="s">
        <v>190</v>
      </c>
      <c r="C40" t="s">
        <v>191</v>
      </c>
      <c r="D40" t="s">
        <v>192</v>
      </c>
      <c r="E40" t="s">
        <v>193</v>
      </c>
      <c r="F40" t="s">
        <v>21</v>
      </c>
      <c r="G40" t="s">
        <v>22</v>
      </c>
      <c r="H40" t="s">
        <v>23</v>
      </c>
      <c r="I40" t="s">
        <v>23</v>
      </c>
      <c r="J40" t="n">
        <v>12.0</v>
      </c>
      <c r="K40" t="n">
        <f>SUM(M40:INDEX(M40:XFD40,1,M3))</f>
        <v>0.0</v>
      </c>
      <c r="L40" s="28"/>
    </row>
    <row r="41">
      <c r="A41" t="s">
        <v>194</v>
      </c>
      <c r="B41" t="s">
        <v>195</v>
      </c>
      <c r="C41" t="s">
        <v>196</v>
      </c>
      <c r="D41" t="s">
        <v>197</v>
      </c>
      <c r="E41" t="s">
        <v>198</v>
      </c>
      <c r="F41" t="s">
        <v>21</v>
      </c>
      <c r="G41" t="s">
        <v>22</v>
      </c>
      <c r="H41" t="s">
        <v>23</v>
      </c>
      <c r="I41" t="s">
        <v>23</v>
      </c>
      <c r="J41" t="n">
        <v>1.0</v>
      </c>
      <c r="K41" t="n">
        <f>SUM(M41:INDEX(M41:XFD41,1,M3))</f>
        <v>0.0</v>
      </c>
      <c r="L41" s="28"/>
    </row>
    <row r="42">
      <c r="A42" t="s">
        <v>199</v>
      </c>
      <c r="B42" t="s">
        <v>200</v>
      </c>
      <c r="C42" t="s">
        <v>201</v>
      </c>
      <c r="D42" t="s">
        <v>202</v>
      </c>
      <c r="E42" t="s">
        <v>203</v>
      </c>
      <c r="F42" t="s">
        <v>21</v>
      </c>
      <c r="G42" t="s">
        <v>22</v>
      </c>
      <c r="H42" t="s">
        <v>23</v>
      </c>
      <c r="I42" t="s">
        <v>23</v>
      </c>
      <c r="J42" t="n">
        <v>1.0</v>
      </c>
      <c r="K42" t="n">
        <f>SUM(M42:INDEX(M42:XFD42,1,M3))</f>
        <v>0.0</v>
      </c>
      <c r="L42" s="28"/>
    </row>
    <row r="43">
      <c r="A43" t="s">
        <v>204</v>
      </c>
      <c r="B43" t="s">
        <v>205</v>
      </c>
      <c r="C43" t="s">
        <v>206</v>
      </c>
      <c r="D43" t="s">
        <v>207</v>
      </c>
      <c r="E43" t="s">
        <v>208</v>
      </c>
      <c r="F43" t="s">
        <v>21</v>
      </c>
      <c r="G43" t="s">
        <v>22</v>
      </c>
      <c r="H43" t="s">
        <v>23</v>
      </c>
      <c r="I43" t="s">
        <v>23</v>
      </c>
      <c r="J43" t="n">
        <v>1.0</v>
      </c>
      <c r="K43" t="n">
        <f>SUM(M43:INDEX(M43:XFD43,1,M3))</f>
        <v>0.0</v>
      </c>
      <c r="L43" s="28"/>
    </row>
    <row r="44">
      <c r="A44" t="s">
        <v>209</v>
      </c>
      <c r="B44" t="s">
        <v>210</v>
      </c>
      <c r="C44" t="s">
        <v>211</v>
      </c>
      <c r="D44" t="s">
        <v>212</v>
      </c>
      <c r="E44" t="s">
        <v>213</v>
      </c>
      <c r="F44" t="s">
        <v>21</v>
      </c>
      <c r="G44" t="s">
        <v>22</v>
      </c>
      <c r="H44" t="s">
        <v>23</v>
      </c>
      <c r="I44" t="s">
        <v>23</v>
      </c>
      <c r="J44" t="n">
        <v>20.0</v>
      </c>
      <c r="K44" t="n">
        <f>SUM(M44:INDEX(M44:XFD44,1,M3))</f>
        <v>0.0</v>
      </c>
      <c r="L44" s="28"/>
    </row>
    <row r="45">
      <c r="A45" t="s">
        <v>214</v>
      </c>
      <c r="B45" t="s">
        <v>215</v>
      </c>
      <c r="C45" t="s">
        <v>216</v>
      </c>
      <c r="D45" t="s">
        <v>217</v>
      </c>
      <c r="E45" t="s">
        <v>218</v>
      </c>
      <c r="F45" t="s">
        <v>21</v>
      </c>
      <c r="G45" t="s">
        <v>22</v>
      </c>
      <c r="H45" t="s">
        <v>23</v>
      </c>
      <c r="I45" t="s">
        <v>23</v>
      </c>
      <c r="J45" t="n">
        <v>20.0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2.0</v>
      </c>
      <c r="K47" t="n">
        <f>SUM(M47:INDEX(M47:XFD47,1,M3))</f>
        <v>0.0</v>
      </c>
      <c r="L47" s="28"/>
    </row>
    <row r="48">
      <c r="A48" t="s">
        <v>229</v>
      </c>
      <c r="B48" t="s">
        <v>230</v>
      </c>
      <c r="C48" t="s">
        <v>231</v>
      </c>
      <c r="D48" t="s">
        <v>232</v>
      </c>
      <c r="E48" t="s">
        <v>233</v>
      </c>
      <c r="F48" t="s">
        <v>21</v>
      </c>
      <c r="G48" t="s">
        <v>22</v>
      </c>
      <c r="H48" t="s">
        <v>23</v>
      </c>
      <c r="I48" t="s">
        <v>23</v>
      </c>
      <c r="J48" t="n">
        <v>14.0</v>
      </c>
      <c r="K48" t="n">
        <f>SUM(M48:INDEX(M48:XFD48,1,M3))</f>
        <v>0.0</v>
      </c>
      <c r="L48" s="28"/>
    </row>
    <row r="49">
      <c r="A49" t="s">
        <v>234</v>
      </c>
      <c r="B49" t="s">
        <v>235</v>
      </c>
      <c r="C49" t="s">
        <v>236</v>
      </c>
      <c r="D49" t="s">
        <v>237</v>
      </c>
      <c r="E49" t="s">
        <v>238</v>
      </c>
      <c r="F49" t="s">
        <v>21</v>
      </c>
      <c r="G49" t="s">
        <v>22</v>
      </c>
      <c r="H49" t="s">
        <v>23</v>
      </c>
      <c r="I49" t="s">
        <v>23</v>
      </c>
      <c r="J49" t="n">
        <v>2.0</v>
      </c>
      <c r="K49" t="n">
        <f>SUM(M49:INDEX(M49:XFD49,1,M3))</f>
        <v>0.0</v>
      </c>
      <c r="L49" s="28"/>
    </row>
    <row r="50">
      <c r="A50" t="s">
        <v>239</v>
      </c>
      <c r="B50" t="s">
        <v>240</v>
      </c>
      <c r="C50" t="s">
        <v>241</v>
      </c>
      <c r="D50" t="s">
        <v>242</v>
      </c>
      <c r="E50" t="s">
        <v>243</v>
      </c>
      <c r="F50" t="s">
        <v>21</v>
      </c>
      <c r="G50" t="s">
        <v>22</v>
      </c>
      <c r="H50" t="s">
        <v>23</v>
      </c>
      <c r="I50" t="s">
        <v>23</v>
      </c>
      <c r="J50" t="n">
        <v>20.0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15.0</v>
      </c>
      <c r="K52" t="n">
        <f>SUM(M52:INDEX(M52:XFD52,1,M3))</f>
        <v>0.0</v>
      </c>
      <c r="L52" s="28"/>
    </row>
    <row r="53">
      <c r="A53" t="s">
        <v>254</v>
      </c>
      <c r="B53" t="s">
        <v>255</v>
      </c>
      <c r="C53" t="s">
        <v>256</v>
      </c>
      <c r="D53" t="s">
        <v>257</v>
      </c>
      <c r="E53" t="s">
        <v>258</v>
      </c>
      <c r="F53" t="s">
        <v>21</v>
      </c>
      <c r="G53" t="s">
        <v>22</v>
      </c>
      <c r="H53" t="s">
        <v>23</v>
      </c>
      <c r="I53" t="s">
        <v>23</v>
      </c>
      <c r="J53" t="n">
        <v>25.0</v>
      </c>
      <c r="K53" t="n">
        <f>SUM(M53:INDEX(M53:XFD53,1,M3))</f>
        <v>0.0</v>
      </c>
      <c r="L53" s="28"/>
    </row>
    <row r="54">
      <c r="A54" t="s">
        <v>259</v>
      </c>
      <c r="B54" t="s">
        <v>260</v>
      </c>
      <c r="C54" t="s">
        <v>261</v>
      </c>
      <c r="D54" t="s">
        <v>262</v>
      </c>
      <c r="E54" t="s">
        <v>263</v>
      </c>
      <c r="F54" t="s">
        <v>21</v>
      </c>
      <c r="G54" t="s">
        <v>22</v>
      </c>
      <c r="H54" t="s">
        <v>23</v>
      </c>
      <c r="I54" t="s">
        <v>23</v>
      </c>
      <c r="J54" t="n">
        <v>1.0</v>
      </c>
      <c r="K54" t="n">
        <f>SUM(M54:INDEX(M54:XFD54,1,M3))</f>
        <v>0.0</v>
      </c>
      <c r="L54" s="28"/>
    </row>
    <row r="55">
      <c r="A55" t="s">
        <v>264</v>
      </c>
      <c r="B55" t="s">
        <v>265</v>
      </c>
      <c r="C55" t="s">
        <v>266</v>
      </c>
      <c r="D55" t="s">
        <v>267</v>
      </c>
      <c r="E55" t="s">
        <v>268</v>
      </c>
      <c r="F55" t="s">
        <v>21</v>
      </c>
      <c r="G55" t="s">
        <v>22</v>
      </c>
      <c r="H55" t="s">
        <v>23</v>
      </c>
      <c r="I55" t="s">
        <v>23</v>
      </c>
      <c r="J55" t="n">
        <v>1.0</v>
      </c>
      <c r="K55" t="n">
        <f>SUM(M55:INDEX(M55:XFD55,1,M3))</f>
        <v>0.0</v>
      </c>
      <c r="L55" s="28"/>
    </row>
    <row r="56">
      <c r="A56" t="s">
        <v>269</v>
      </c>
      <c r="B56" t="s">
        <v>270</v>
      </c>
      <c r="C56" t="s">
        <v>271</v>
      </c>
      <c r="D56" t="s">
        <v>272</v>
      </c>
      <c r="E56" t="s">
        <v>273</v>
      </c>
      <c r="F56" t="s">
        <v>21</v>
      </c>
      <c r="G56" t="s">
        <v>22</v>
      </c>
      <c r="H56" t="s">
        <v>23</v>
      </c>
      <c r="I56" t="s">
        <v>23</v>
      </c>
      <c r="J56" t="n">
        <v>1.0</v>
      </c>
      <c r="K56" t="n">
        <f>SUM(M56:INDEX(M56:XFD56,1,M3))</f>
        <v>0.0</v>
      </c>
      <c r="L56" s="28"/>
    </row>
    <row r="57">
      <c r="A57" t="s">
        <v>274</v>
      </c>
      <c r="B57" t="s">
        <v>275</v>
      </c>
      <c r="C57" t="s">
        <v>276</v>
      </c>
      <c r="D57" t="s">
        <v>277</v>
      </c>
      <c r="E57" t="s">
        <v>278</v>
      </c>
      <c r="F57" t="s">
        <v>21</v>
      </c>
      <c r="G57" t="s">
        <v>22</v>
      </c>
      <c r="H57" t="s">
        <v>23</v>
      </c>
      <c r="I57" t="s">
        <v>23</v>
      </c>
      <c r="J57" t="n">
        <v>1.0</v>
      </c>
      <c r="K57" t="n">
        <f>SUM(M57:INDEX(M57:XFD57,1,M3))</f>
        <v>0.0</v>
      </c>
      <c r="L57" s="28"/>
    </row>
    <row r="58">
      <c r="A58" t="s">
        <v>279</v>
      </c>
      <c r="B58" t="s">
        <v>280</v>
      </c>
      <c r="C58" t="s">
        <v>281</v>
      </c>
      <c r="D58" t="s">
        <v>282</v>
      </c>
      <c r="E58" t="s">
        <v>283</v>
      </c>
      <c r="F58" t="s">
        <v>21</v>
      </c>
      <c r="G58" t="s">
        <v>22</v>
      </c>
      <c r="H58" t="s">
        <v>23</v>
      </c>
      <c r="I58" t="s">
        <v>23</v>
      </c>
      <c r="J58" t="n">
        <v>1.0</v>
      </c>
      <c r="K58" t="n">
        <f>SUM(M58:INDEX(M58:XFD58,1,M3))</f>
        <v>0.0</v>
      </c>
      <c r="L58" s="28"/>
    </row>
    <row r="59">
      <c r="A59" t="s">
        <v>284</v>
      </c>
      <c r="B59" t="s">
        <v>285</v>
      </c>
      <c r="C59" t="s">
        <v>286</v>
      </c>
      <c r="D59" t="s">
        <v>287</v>
      </c>
      <c r="E59" t="s">
        <v>288</v>
      </c>
      <c r="F59" t="s">
        <v>21</v>
      </c>
      <c r="G59" t="s">
        <v>22</v>
      </c>
      <c r="H59" t="s">
        <v>23</v>
      </c>
      <c r="I59" t="s">
        <v>23</v>
      </c>
      <c r="J59" t="n">
        <v>1.0</v>
      </c>
      <c r="K59" t="n">
        <f>SUM(M59:INDEX(M59:XFD59,1,M3))</f>
        <v>0.0</v>
      </c>
      <c r="L59" s="28"/>
    </row>
    <row r="60">
      <c r="A60" t="s">
        <v>289</v>
      </c>
      <c r="B60" t="s">
        <v>290</v>
      </c>
      <c r="C60" t="s">
        <v>291</v>
      </c>
      <c r="D60" t="s">
        <v>292</v>
      </c>
      <c r="E60" t="s">
        <v>293</v>
      </c>
      <c r="F60" t="s">
        <v>21</v>
      </c>
      <c r="G60" t="s">
        <v>22</v>
      </c>
      <c r="H60" t="s">
        <v>23</v>
      </c>
      <c r="I60" t="s">
        <v>23</v>
      </c>
      <c r="J60" t="n">
        <v>2.0</v>
      </c>
      <c r="K60" t="n">
        <f>SUM(M60:INDEX(M60:XFD60,1,M3))</f>
        <v>0.0</v>
      </c>
      <c r="L60" s="28"/>
    </row>
    <row r="61">
      <c r="A61" t="s">
        <v>294</v>
      </c>
      <c r="B61" t="s">
        <v>295</v>
      </c>
      <c r="C61" t="s">
        <v>296</v>
      </c>
      <c r="D61" t="s">
        <v>297</v>
      </c>
      <c r="E61" t="s">
        <v>298</v>
      </c>
      <c r="F61" t="s">
        <v>21</v>
      </c>
      <c r="G61" t="s">
        <v>22</v>
      </c>
      <c r="H61" t="s">
        <v>23</v>
      </c>
      <c r="I61" t="s">
        <v>23</v>
      </c>
      <c r="J61" t="n">
        <v>1.0</v>
      </c>
      <c r="K61" t="n">
        <f>SUM(M61:INDEX(M61:XFD61,1,M3))</f>
        <v>0.0</v>
      </c>
      <c r="L61" s="28"/>
    </row>
    <row r="62">
      <c r="A62" t="s">
        <v>299</v>
      </c>
      <c r="B62" t="s">
        <v>300</v>
      </c>
      <c r="C62" t="s">
        <v>301</v>
      </c>
      <c r="D62" t="s">
        <v>302</v>
      </c>
      <c r="E62" t="s">
        <v>303</v>
      </c>
      <c r="F62" t="s">
        <v>21</v>
      </c>
      <c r="G62" t="s">
        <v>22</v>
      </c>
      <c r="H62" t="s">
        <v>23</v>
      </c>
      <c r="I62" t="s">
        <v>23</v>
      </c>
      <c r="J62" t="n">
        <v>1.0</v>
      </c>
      <c r="K62" t="n">
        <f>SUM(M62:INDEX(M62:XFD62,1,M3))</f>
        <v>0.0</v>
      </c>
      <c r="L62" s="28"/>
    </row>
    <row r="63">
      <c r="A63" t="s">
        <v>304</v>
      </c>
      <c r="B63" t="s">
        <v>305</v>
      </c>
      <c r="C63" t="s">
        <v>306</v>
      </c>
      <c r="D63" t="s">
        <v>307</v>
      </c>
      <c r="E63" t="s">
        <v>308</v>
      </c>
      <c r="F63" t="s">
        <v>21</v>
      </c>
      <c r="G63" t="s">
        <v>22</v>
      </c>
      <c r="H63" t="s">
        <v>23</v>
      </c>
      <c r="I63" t="s">
        <v>23</v>
      </c>
      <c r="J63" t="n">
        <v>1.0</v>
      </c>
      <c r="K63" t="n">
        <f>SUM(M63:INDEX(M63:XFD63,1,M3))</f>
        <v>0.0</v>
      </c>
      <c r="L63" s="28"/>
    </row>
    <row r="64" ht="8.0" customHeight="true">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row>
    <row r="65">
      <c r="A65" t="s" s="32">
        <v>309</v>
      </c>
      <c r="B65" s="33"/>
      <c r="C65" s="34"/>
      <c r="D65" s="35"/>
      <c r="E65" s="36"/>
      <c r="F65" s="37"/>
      <c r="G65" s="38"/>
      <c r="H65" s="39"/>
      <c r="I65" s="40"/>
      <c r="J65" s="41"/>
      <c r="K65" s="42"/>
      <c r="L65" s="43"/>
      <c r="M65" t="n" s="44">
        <f>IF(M3&gt;=1,"P1 - B1","")</f>
        <v>0.0</v>
      </c>
      <c r="N65" t="n" s="45">
        <f>IF(M3&gt;=2,"P1 - B2","")</f>
        <v>0.0</v>
      </c>
      <c r="O65" t="n" s="46">
        <f>IF(M3&gt;=3,"P1 - B3","")</f>
        <v>0.0</v>
      </c>
      <c r="P65" t="n" s="47">
        <f>IF(M3&gt;=4,"P1 - B4","")</f>
        <v>0.0</v>
      </c>
      <c r="Q65" t="n" s="48">
        <f>IF(M3&gt;=5,"P1 - B5","")</f>
        <v>0.0</v>
      </c>
      <c r="R65" t="n" s="49">
        <f>IF(M3&gt;=6,"P1 - B6","")</f>
        <v>0.0</v>
      </c>
      <c r="S65" t="n" s="50">
        <f>IF(M3&gt;=7,"P1 - B7","")</f>
        <v>0.0</v>
      </c>
      <c r="T65" t="n" s="51">
        <f>IF(M3&gt;=8,"P1 - B8","")</f>
        <v>0.0</v>
      </c>
      <c r="U65" t="n" s="52">
        <f>IF(M3&gt;=9,"P1 - B9","")</f>
        <v>0.0</v>
      </c>
      <c r="V65" t="n" s="53">
        <f>IF(M3&gt;=10,"P1 - B10","")</f>
        <v>0.0</v>
      </c>
      <c r="W65" t="n" s="54">
        <f>IF(M3&gt;=11,"P1 - B11","")</f>
        <v>0.0</v>
      </c>
      <c r="X65" t="n" s="55">
        <f>IF(M3&gt;=12,"P1 - B12","")</f>
        <v>0.0</v>
      </c>
      <c r="Y65" t="n" s="56">
        <f>IF(M3&gt;=13,"P1 - B13","")</f>
        <v>0.0</v>
      </c>
      <c r="Z65" t="n" s="57">
        <f>IF(M3&gt;=14,"P1 - B14","")</f>
        <v>0.0</v>
      </c>
      <c r="AA65" t="n" s="58">
        <f>IF(M3&gt;=15,"P1 - B15","")</f>
        <v>0.0</v>
      </c>
      <c r="AB65" t="n" s="59">
        <f>IF(M3&gt;=16,"P1 - B16","")</f>
        <v>0.0</v>
      </c>
      <c r="AC65" t="n" s="60">
        <f>IF(M3&gt;=17,"P1 - B17","")</f>
        <v>0.0</v>
      </c>
      <c r="AD65" t="n" s="61">
        <f>IF(M3&gt;=18,"P1 - B18","")</f>
        <v>0.0</v>
      </c>
      <c r="AE65" t="n" s="62">
        <f>IF(M3&gt;=19,"P1 - B19","")</f>
        <v>0.0</v>
      </c>
      <c r="AF65" t="n" s="63">
        <f>IF(M3&gt;=20,"P1 - B20","")</f>
        <v>0.0</v>
      </c>
      <c r="AG65" t="n" s="64">
        <f>IF(M3&gt;=21,"P1 - B21","")</f>
        <v>0.0</v>
      </c>
      <c r="AH65" t="n" s="65">
        <f>IF(M3&gt;=22,"P1 - B22","")</f>
        <v>0.0</v>
      </c>
      <c r="AI65" t="n" s="66">
        <f>IF(M3&gt;=23,"P1 - B23","")</f>
        <v>0.0</v>
      </c>
      <c r="AJ65" t="n" s="67">
        <f>IF(M3&gt;=24,"P1 - B24","")</f>
        <v>0.0</v>
      </c>
      <c r="AK65" t="n" s="68">
        <f>IF(M3&gt;=25,"P1 - B25","")</f>
        <v>0.0</v>
      </c>
    </row>
    <row r="66">
      <c r="A66" t="s" s="70">
        <v>310</v>
      </c>
      <c r="B66" s="71"/>
      <c r="C66" s="72"/>
      <c r="D66" s="73"/>
      <c r="E66" s="74"/>
      <c r="F66" s="75"/>
      <c r="G66" s="76"/>
      <c r="H66" s="77"/>
      <c r="I66" s="78"/>
      <c r="J66" s="79"/>
      <c r="K66" s="80"/>
      <c r="L66" s="81"/>
    </row>
    <row r="67">
      <c r="A67" t="s" s="83">
        <v>311</v>
      </c>
      <c r="B67" s="84"/>
      <c r="C67" s="85"/>
      <c r="D67" s="86"/>
      <c r="E67" s="87"/>
      <c r="F67" s="88"/>
      <c r="G67" s="89"/>
      <c r="H67" s="90"/>
      <c r="I67" s="91"/>
      <c r="J67" s="92"/>
      <c r="K67" s="93"/>
      <c r="L67" s="94"/>
    </row>
    <row r="68">
      <c r="A68" t="s" s="96">
        <v>312</v>
      </c>
      <c r="B68" s="97"/>
      <c r="C68" s="98"/>
      <c r="D68" s="99"/>
      <c r="E68" s="100"/>
      <c r="F68" s="101"/>
      <c r="G68" s="102"/>
      <c r="H68" s="103"/>
      <c r="I68" s="104"/>
      <c r="J68" s="105"/>
      <c r="K68" s="106"/>
      <c r="L68" s="107"/>
    </row>
    <row r="69">
      <c r="A69" t="s" s="109">
        <v>313</v>
      </c>
      <c r="B69" s="110"/>
      <c r="C69" s="111"/>
      <c r="D69" s="112"/>
      <c r="E69" s="113"/>
      <c r="F69" s="114"/>
      <c r="G69" s="115"/>
      <c r="H69" s="116"/>
      <c r="I69" s="117"/>
      <c r="J69" s="118"/>
      <c r="K69" s="119"/>
      <c r="L69" s="120"/>
    </row>
    <row r="70" ht="8.0" customHeight="true">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row>
    <row r="71"/>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64:AK64"/>
    <mergeCell ref="A65:L65"/>
    <mergeCell ref="A66:L66"/>
    <mergeCell ref="A67:L67"/>
    <mergeCell ref="A68:L68"/>
    <mergeCell ref="A69:L69"/>
    <mergeCell ref="A70:AK70"/>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conditionalFormatting sqref="K62">
    <cfRule type="expression" dxfId="56" priority="57">
      <formula>OR((J62 &lt;&gt; K62), (INT(J62) &lt;&gt; J62))</formula>
    </cfRule>
  </conditionalFormatting>
  <conditionalFormatting sqref="K63">
    <cfRule type="expression" dxfId="57" priority="58">
      <formula>OR((J63 &lt;&gt; K63), (INT(J63) &lt;&gt; J63))</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64 N6:N64 O6:O64 P6:P64 Q6:Q64 R6:R64 S6:S64 T6:T64 U6:U64 V6:V64 W6:W64 X6:X64 Y6:Y64 Z6:Z64 AA6:AA64 AB6:AB64 AC6:AC64 AD6:AD64 AE6:AE64 AF6:AF64 AG6:AG64 AH6:AH64 AI6:AI64 AJ6:AJ64 AK6:AK64" allowBlank="true" errorStyle="stop" showErrorMessage="true" errorTitle="Validation error" error="Enter a whole number greater than or equal to 0">
      <formula1>0</formula1>
    </dataValidation>
    <dataValidation type="decimal" operator="greaterThan" sqref="M66:M69 N66:N69 O66:O69 P66:P69 Q66:Q69 R66:R69 S66:S69 T66:T69 U66:U69 V66:V69 W66:W69 X66:X69 Y66:Y69 Z66:Z69 AA66:AA69 AB66:AB69 AC66:AC69 AD66:AD69 AE66:AE69 AF66:AF69 AG66:AG69 AH66:AH69 AI66:AI69 AJ66:AJ69 AK66:AK69"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314</v>
      </c>
    </row>
    <row r="2">
      <c r="A2" t="s" s="122">
        <v>315</v>
      </c>
    </row>
    <row r="3">
      <c r="A3" t="s" s="123">
        <v>316</v>
      </c>
    </row>
    <row r="4">
      <c r="A4" t="s" s="124">
        <v>317</v>
      </c>
    </row>
    <row r="5">
      <c r="A5" t="s" s="125">
        <v>318</v>
      </c>
    </row>
    <row r="6">
      <c r="A6" t="s" s="126">
        <v>319</v>
      </c>
    </row>
    <row r="7">
      <c r="A7" t="s" s="127">
        <v>320</v>
      </c>
    </row>
    <row r="8">
      <c r="A8" t="s" s="128">
        <v>321</v>
      </c>
    </row>
    <row r="9">
      <c r="A9" t="s" s="129">
        <v>322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323</v>
      </c>
      <c r="B1" t="s" s="131">
        <v>324</v>
      </c>
    </row>
    <row r="2">
      <c r="A2" t="s" s="132">
        <v>325</v>
      </c>
      <c r="B2" t="s" s="133">
        <v>326</v>
      </c>
    </row>
    <row r="3">
      <c r="A3" t="s" s="134">
        <v>327</v>
      </c>
      <c r="B3" t="s" s="135">
        <v>328</v>
      </c>
    </row>
    <row r="4">
      <c r="A4" t="s" s="136">
        <v>329</v>
      </c>
      <c r="B4" t="s" s="137">
        <v>330</v>
      </c>
    </row>
    <row r="5">
      <c r="A5" t="s" s="138">
        <v>331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2025-01-08T05:58:19Z</dcterms:created>
  <dc:creator>Apache POI</dc:creator>
</cp:coreProperties>
</file>