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<sst xmlns="http://schemas.openxmlformats.org/spreadsheetml/2006/main" count="111" uniqueCount="82">
  <si>
    <t>Provide the box details for this pack group below. See the instructions sheet if you have questions.</t>
  </si>
  <si>
    <t>Pack group: 2</t>
  </si>
  <si>
    <t>pg8cdfd291-bb6f-42fe-9fdd-f18501a41d67</t>
  </si>
  <si>
    <t>Total SKUs: 8 (68 units)</t>
  </si>
  <si>
    <t>Total box count:</t>
  </si>
  <si>
    <t>SKU</t>
  </si>
  <si>
    <t xml:space="preserve">Product title </t>
  </si>
  <si>
    <t>Id</t>
  </si>
  <si>
    <t>ASIN</t>
  </si>
  <si>
    <t>FNSKU</t>
  </si>
  <si>
    <t>Condition</t>
  </si>
  <si>
    <t>Prep type</t>
  </si>
  <si>
    <t>Who preps units?</t>
  </si>
  <si>
    <t>Who labels units?</t>
  </si>
  <si>
    <t>Expected quantity</t>
  </si>
  <si>
    <t>Boxed quantity</t>
  </si>
  <si>
    <t>DE-WMtrntyBabyEatSeaGren-L</t>
  </si>
  <si>
    <t>Decrum Pregnancy Clothes for Women Announcement - Maternity T Shirts [40022384-AE] | Sea Green, L</t>
  </si>
  <si>
    <t>pk0d0d88e6-baaf-4ff5-8acb-cb4047283d37</t>
  </si>
  <si>
    <t>B0D7VKBRR5</t>
  </si>
  <si>
    <t>X004AO780D</t>
  </si>
  <si>
    <t>NewItem</t>
  </si>
  <si>
    <t>Labeling,Poly bagging</t>
  </si>
  <si>
    <t>By seller</t>
  </si>
  <si>
    <t>DE-WMtrntyFirstMommySeaGren-L</t>
  </si>
  <si>
    <t>Decrum Cute Maternity T Shirts with Sayings - Pregnancy Mom to be Shirt [40022384-AL] | Sea Green, L</t>
  </si>
  <si>
    <t>pkd058ad79-c4f9-41a7-8ebf-929761e40725</t>
  </si>
  <si>
    <t>B0D7VJXJ97</t>
  </si>
  <si>
    <t>X004AO2ILR</t>
  </si>
  <si>
    <t>DE-WMtrntyPeekingFaceHthrPnk-L</t>
  </si>
  <si>
    <t>Decrum Maternity Clothes for Women - Pregancy Gift for Mom [40022204-AF] | Heather Pink, L</t>
  </si>
  <si>
    <t>pkf34ceb49-ab41-4cf2-b9fa-c6bcef352594</t>
  </si>
  <si>
    <t>B0D7VMDPCG</t>
  </si>
  <si>
    <t>X004AO7A2T</t>
  </si>
  <si>
    <t>DE-WMtrntyPeekingFaceHthrPnk-XXL</t>
  </si>
  <si>
    <t>Decrum Cute Pregnancy Shirts for Women Announcement - Maternity Tshirt [40022206-AF] | Heather Pink, XXL</t>
  </si>
  <si>
    <t>pk2b976508-499d-4834-a9d0-5106edff970d</t>
  </si>
  <si>
    <t>B0D7VLRX9K</t>
  </si>
  <si>
    <t>X004AO2GSH</t>
  </si>
  <si>
    <t>DE-WMtrntyPeekingFaceRed-M</t>
  </si>
  <si>
    <t>Decrum Funny Maternity T Shirts for Women - Pregnancy Must Haves Gifts for Mom [40022023-AF] | Red, M</t>
  </si>
  <si>
    <t>pk534b2a88-5cbf-4beb-a766-033e621cb3d5</t>
  </si>
  <si>
    <t>B0D7VKHPW8</t>
  </si>
  <si>
    <t>X004ANXGMX</t>
  </si>
  <si>
    <t>DE-WMtrntyPeekingFaceRed-S</t>
  </si>
  <si>
    <t>Decrum Pregnancy Announcement Shirts for Women - Best Gift for Pregnant Women [40022022-AF] | Red, S</t>
  </si>
  <si>
    <t>pkbd7c1611-620d-4db7-b3a0-408f34111154</t>
  </si>
  <si>
    <t>B0D7VHZJ3R</t>
  </si>
  <si>
    <t>X004AO912V</t>
  </si>
  <si>
    <t>DE-WmnsWhiteRglnQtrSlv-XXS</t>
  </si>
  <si>
    <t>Decrum Raglan Shirt Women Black and White Jersey 3/4 Sleeve [40131018] | White&amp;Blk Rgln Womn, XXS</t>
  </si>
  <si>
    <t>pk2e121d2d-3a0b-4d68-99de-32b588c45597</t>
  </si>
  <si>
    <t>B0CBSD9QHG</t>
  </si>
  <si>
    <t>X003W5Q03H</t>
  </si>
  <si>
    <t>De-QtrWRagSet29-XXL</t>
  </si>
  <si>
    <t>Decrum Raglan Shirts for Women - Soft Sport Jersey 3/4 Long Sleeves Women Baseball Shirt Pack | [4BUN00296] Pack of 3, XXL</t>
  </si>
  <si>
    <t>pk8fc308b9-2978-44bd-bc6b-b7d33f369a54</t>
  </si>
  <si>
    <t>B0C3MCWF2Y</t>
  </si>
  <si>
    <t>X003SX88XD</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</si>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</sst>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8">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21"/>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10.0</v>
      </c>
      <c r="K6" t="n">
        <f>SUM(M6:INDEX(M6:XFD6,1,M3))</f>
        <v>0.0</v>
      </c>
      <c r="L6" s="28"/>
    </row>
    <row r="7">
      <c r="A7" t="s">
        <v>24</v>
      </c>
      <c r="B7" t="s">
        <v>25</v>
      </c>
      <c r="C7" t="s">
        <v>26</v>
      </c>
      <c r="D7" t="s">
        <v>27</v>
      </c>
      <c r="E7" t="s">
        <v>28</v>
      </c>
      <c r="F7" t="s">
        <v>21</v>
      </c>
      <c r="G7" t="s">
        <v>22</v>
      </c>
      <c r="H7" t="s">
        <v>23</v>
      </c>
      <c r="I7" t="s">
        <v>23</v>
      </c>
      <c r="J7" t="n">
        <v>12.0</v>
      </c>
      <c r="K7" t="n">
        <f>SUM(M7:INDEX(M7:XFD7,1,M3))</f>
        <v>0.0</v>
      </c>
      <c r="L7" s="28"/>
    </row>
    <row r="8">
      <c r="A8" t="s">
        <v>29</v>
      </c>
      <c r="B8" t="s">
        <v>30</v>
      </c>
      <c r="C8" t="s">
        <v>31</v>
      </c>
      <c r="D8" t="s">
        <v>32</v>
      </c>
      <c r="E8" t="s">
        <v>33</v>
      </c>
      <c r="F8" t="s">
        <v>21</v>
      </c>
      <c r="G8" t="s">
        <v>22</v>
      </c>
      <c r="H8" t="s">
        <v>23</v>
      </c>
      <c r="I8" t="s">
        <v>23</v>
      </c>
      <c r="J8" t="n">
        <v>11.0</v>
      </c>
      <c r="K8" t="n">
        <f>SUM(M8:INDEX(M8:XFD8,1,M3))</f>
        <v>0.0</v>
      </c>
      <c r="L8" s="28"/>
    </row>
    <row r="9">
      <c r="A9" t="s">
        <v>34</v>
      </c>
      <c r="B9" t="s">
        <v>35</v>
      </c>
      <c r="C9" t="s">
        <v>36</v>
      </c>
      <c r="D9" t="s">
        <v>37</v>
      </c>
      <c r="E9" t="s">
        <v>38</v>
      </c>
      <c r="F9" t="s">
        <v>21</v>
      </c>
      <c r="G9" t="s">
        <v>22</v>
      </c>
      <c r="H9" t="s">
        <v>23</v>
      </c>
      <c r="I9" t="s">
        <v>23</v>
      </c>
      <c r="J9" t="n">
        <v>1.0</v>
      </c>
      <c r="K9" t="n">
        <f>SUM(M9:INDEX(M9:XFD9,1,M3))</f>
        <v>0.0</v>
      </c>
      <c r="L9" s="28"/>
    </row>
    <row r="10">
      <c r="A10" t="s">
        <v>39</v>
      </c>
      <c r="B10" t="s">
        <v>40</v>
      </c>
      <c r="C10" t="s">
        <v>41</v>
      </c>
      <c r="D10" t="s">
        <v>42</v>
      </c>
      <c r="E10" t="s">
        <v>43</v>
      </c>
      <c r="F10" t="s">
        <v>21</v>
      </c>
      <c r="G10" t="s">
        <v>22</v>
      </c>
      <c r="H10" t="s">
        <v>23</v>
      </c>
      <c r="I10" t="s">
        <v>23</v>
      </c>
      <c r="J10" t="n">
        <v>16.0</v>
      </c>
      <c r="K10" t="n">
        <f>SUM(M10:INDEX(M10:XFD10,1,M3))</f>
        <v>0.0</v>
      </c>
      <c r="L10" s="28"/>
    </row>
    <row r="11">
      <c r="A11" t="s">
        <v>44</v>
      </c>
      <c r="B11" t="s">
        <v>45</v>
      </c>
      <c r="C11" t="s">
        <v>46</v>
      </c>
      <c r="D11" t="s">
        <v>47</v>
      </c>
      <c r="E11" t="s">
        <v>48</v>
      </c>
      <c r="F11" t="s">
        <v>21</v>
      </c>
      <c r="G11" t="s">
        <v>22</v>
      </c>
      <c r="H11" t="s">
        <v>23</v>
      </c>
      <c r="I11" t="s">
        <v>23</v>
      </c>
      <c r="J11" t="n">
        <v>1.0</v>
      </c>
      <c r="K11" t="n">
        <f>SUM(M11:INDEX(M11:XFD11,1,M3))</f>
        <v>0.0</v>
      </c>
      <c r="L11" s="28"/>
    </row>
    <row r="12">
      <c r="A12" t="s">
        <v>49</v>
      </c>
      <c r="B12" t="s">
        <v>50</v>
      </c>
      <c r="C12" t="s">
        <v>51</v>
      </c>
      <c r="D12" t="s">
        <v>52</v>
      </c>
      <c r="E12" t="s">
        <v>53</v>
      </c>
      <c r="F12" t="s">
        <v>21</v>
      </c>
      <c r="G12" t="s">
        <v>22</v>
      </c>
      <c r="H12" t="s">
        <v>23</v>
      </c>
      <c r="I12" t="s">
        <v>23</v>
      </c>
      <c r="J12" t="n">
        <v>9.0</v>
      </c>
      <c r="K12" t="n">
        <f>SUM(M12:INDEX(M12:XFD12,1,M3))</f>
        <v>0.0</v>
      </c>
      <c r="L12" s="28"/>
    </row>
    <row r="13">
      <c r="A13" t="s">
        <v>54</v>
      </c>
      <c r="B13" t="s">
        <v>55</v>
      </c>
      <c r="C13" t="s">
        <v>56</v>
      </c>
      <c r="D13" t="s">
        <v>57</v>
      </c>
      <c r="E13" t="s">
        <v>58</v>
      </c>
      <c r="F13" t="s">
        <v>21</v>
      </c>
      <c r="G13" t="s">
        <v>22</v>
      </c>
      <c r="H13" t="s">
        <v>23</v>
      </c>
      <c r="I13" t="s">
        <v>23</v>
      </c>
      <c r="J13" t="n">
        <v>8.0</v>
      </c>
      <c r="K13" t="n">
        <f>SUM(M13:INDEX(M13:XFD13,1,M3))</f>
        <v>0.0</v>
      </c>
      <c r="L13" s="28"/>
    </row>
    <row r="14" ht="8.0" customHeight="true">
      <c r="A14" s="28"/>
      <c r="B14" s="28"/>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row>
    <row r="15">
      <c r="A15" t="s" s="32">
        <v>59</v>
      </c>
      <c r="B15" s="33"/>
      <c r="C15" s="34"/>
      <c r="D15" s="35"/>
      <c r="E15" s="36"/>
      <c r="F15" s="37"/>
      <c r="G15" s="38"/>
      <c r="H15" s="39"/>
      <c r="I15" s="40"/>
      <c r="J15" s="41"/>
      <c r="K15" s="42"/>
      <c r="L15" s="43"/>
      <c r="M15" t="n" s="44">
        <f>IF(M3&gt;=1,"P2 - B1","")</f>
        <v>0.0</v>
      </c>
      <c r="N15" t="n" s="45">
        <f>IF(M3&gt;=2,"P2 - B2","")</f>
        <v>0.0</v>
      </c>
      <c r="O15" t="n" s="46">
        <f>IF(M3&gt;=3,"P2 - B3","")</f>
        <v>0.0</v>
      </c>
      <c r="P15" t="n" s="47">
        <f>IF(M3&gt;=4,"P2 - B4","")</f>
        <v>0.0</v>
      </c>
      <c r="Q15" t="n" s="48">
        <f>IF(M3&gt;=5,"P2 - B5","")</f>
        <v>0.0</v>
      </c>
      <c r="R15" t="n" s="49">
        <f>IF(M3&gt;=6,"P2 - B6","")</f>
        <v>0.0</v>
      </c>
      <c r="S15" t="n" s="50">
        <f>IF(M3&gt;=7,"P2 - B7","")</f>
        <v>0.0</v>
      </c>
      <c r="T15" t="n" s="51">
        <f>IF(M3&gt;=8,"P2 - B8","")</f>
        <v>0.0</v>
      </c>
      <c r="U15" t="n" s="52">
        <f>IF(M3&gt;=9,"P2 - B9","")</f>
        <v>0.0</v>
      </c>
      <c r="V15" t="n" s="53">
        <f>IF(M3&gt;=10,"P2 - B10","")</f>
        <v>0.0</v>
      </c>
      <c r="W15" t="n" s="54">
        <f>IF(M3&gt;=11,"P2 - B11","")</f>
        <v>0.0</v>
      </c>
      <c r="X15" t="n" s="55">
        <f>IF(M3&gt;=12,"P2 - B12","")</f>
        <v>0.0</v>
      </c>
      <c r="Y15" t="n" s="56">
        <f>IF(M3&gt;=13,"P2 - B13","")</f>
        <v>0.0</v>
      </c>
      <c r="Z15" t="n" s="57">
        <f>IF(M3&gt;=14,"P2 - B14","")</f>
        <v>0.0</v>
      </c>
      <c r="AA15" t="n" s="58">
        <f>IF(M3&gt;=15,"P2 - B15","")</f>
        <v>0.0</v>
      </c>
      <c r="AB15" t="n" s="59">
        <f>IF(M3&gt;=16,"P2 - B16","")</f>
        <v>0.0</v>
      </c>
      <c r="AC15" t="n" s="60">
        <f>IF(M3&gt;=17,"P2 - B17","")</f>
        <v>0.0</v>
      </c>
      <c r="AD15" t="n" s="61">
        <f>IF(M3&gt;=18,"P2 - B18","")</f>
        <v>0.0</v>
      </c>
      <c r="AE15" t="n" s="62">
        <f>IF(M3&gt;=19,"P2 - B19","")</f>
        <v>0.0</v>
      </c>
      <c r="AF15" t="n" s="63">
        <f>IF(M3&gt;=20,"P2 - B20","")</f>
        <v>0.0</v>
      </c>
      <c r="AG15" t="n" s="64">
        <f>IF(M3&gt;=21,"P2 - B21","")</f>
        <v>0.0</v>
      </c>
      <c r="AH15" t="n" s="65">
        <f>IF(M3&gt;=22,"P2 - B22","")</f>
        <v>0.0</v>
      </c>
      <c r="AI15" t="n" s="66">
        <f>IF(M3&gt;=23,"P2 - B23","")</f>
        <v>0.0</v>
      </c>
      <c r="AJ15" t="n" s="67">
        <f>IF(M3&gt;=24,"P2 - B24","")</f>
        <v>0.0</v>
      </c>
      <c r="AK15" t="n" s="68">
        <f>IF(M3&gt;=25,"P2 - B25","")</f>
        <v>0.0</v>
      </c>
    </row>
    <row r="16">
      <c r="A16" t="s" s="70">
        <v>60</v>
      </c>
      <c r="B16" s="71"/>
      <c r="C16" s="72"/>
      <c r="D16" s="73"/>
      <c r="E16" s="74"/>
      <c r="F16" s="75"/>
      <c r="G16" s="76"/>
      <c r="H16" s="77"/>
      <c r="I16" s="78"/>
      <c r="J16" s="79"/>
      <c r="K16" s="80"/>
      <c r="L16" s="81"/>
    </row>
    <row r="17">
      <c r="A17" t="s" s="83">
        <v>61</v>
      </c>
      <c r="B17" s="84"/>
      <c r="C17" s="85"/>
      <c r="D17" s="86"/>
      <c r="E17" s="87"/>
      <c r="F17" s="88"/>
      <c r="G17" s="89"/>
      <c r="H17" s="90"/>
      <c r="I17" s="91"/>
      <c r="J17" s="92"/>
      <c r="K17" s="93"/>
      <c r="L17" s="94"/>
    </row>
    <row r="18">
      <c r="A18" t="s" s="96">
        <v>62</v>
      </c>
      <c r="B18" s="97"/>
      <c r="C18" s="98"/>
      <c r="D18" s="99"/>
      <c r="E18" s="100"/>
      <c r="F18" s="101"/>
      <c r="G18" s="102"/>
      <c r="H18" s="103"/>
      <c r="I18" s="104"/>
      <c r="J18" s="105"/>
      <c r="K18" s="106"/>
      <c r="L18" s="107"/>
    </row>
    <row r="19">
      <c r="A19" t="s" s="109">
        <v>63</v>
      </c>
      <c r="B19" s="110"/>
      <c r="C19" s="111"/>
      <c r="D19" s="112"/>
      <c r="E19" s="113"/>
      <c r="F19" s="114"/>
      <c r="G19" s="115"/>
      <c r="H19" s="116"/>
      <c r="I19" s="117"/>
      <c r="J19" s="118"/>
      <c r="K19" s="119"/>
      <c r="L19" s="120"/>
    </row>
    <row r="20" ht="8.0" customHeight="true">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row>
    <row r="21"/>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14:AK14"/>
    <mergeCell ref="A15:L15"/>
    <mergeCell ref="A16:L16"/>
    <mergeCell ref="A17:L17"/>
    <mergeCell ref="A18:L18"/>
    <mergeCell ref="A19:L19"/>
    <mergeCell ref="A20:AK20"/>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14 N6:N14 O6:O14 P6:P14 Q6:Q14 R6:R14 S6:S14 T6:T14 U6:U14 V6:V14 W6:W14 X6:X14 Y6:Y14 Z6:Z14 AA6:AA14 AB6:AB14 AC6:AC14 AD6:AD14 AE6:AE14 AF6:AF14 AG6:AG14 AH6:AH14 AI6:AI14 AJ6:AJ14 AK6:AK14" allowBlank="true" errorStyle="stop" showErrorMessage="true" errorTitle="Validation error" error="Enter a whole number greater than or equal to 0">
      <formula1>0</formula1>
    </dataValidation>
    <dataValidation type="decimal" operator="greaterThan" sqref="M16:M19 N16:N19 O16:O19 P16:P19 Q16:Q19 R16:R19 S16:S19 T16:T19 U16:U19 V16:V19 W16:W19 X16:X19 Y16:Y19 Z16:Z19 AA16:AA19 AB16:AB19 AC16:AC19 AD16:AD19 AE16:AE19 AF16:AF19 AG16:AG19 AH16:AH19 AI16:AI19 AJ16:AJ19 AK16:AK19"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64</v>
      </c>
    </row>
    <row r="2">
      <c r="A2" t="s" s="122">
        <v>65</v>
      </c>
    </row>
    <row r="3">
      <c r="A3" t="s" s="123">
        <v>66</v>
      </c>
    </row>
    <row r="4">
      <c r="A4" t="s" s="124">
        <v>67</v>
      </c>
    </row>
    <row r="5">
      <c r="A5" t="s" s="125">
        <v>68</v>
      </c>
    </row>
    <row r="6">
      <c r="A6" t="s" s="126">
        <v>69</v>
      </c>
    </row>
    <row r="7">
      <c r="A7" t="s" s="127">
        <v>70</v>
      </c>
    </row>
    <row r="8">
      <c r="A8" t="s" s="128">
        <v>71</v>
      </c>
    </row>
    <row r="9">
      <c r="A9" t="s" s="129">
        <v>72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73</v>
      </c>
      <c r="B1" t="s" s="131">
        <v>74</v>
      </c>
    </row>
    <row r="2">
      <c r="A2" t="s" s="132">
        <v>75</v>
      </c>
      <c r="B2" t="s" s="133">
        <v>76</v>
      </c>
    </row>
    <row r="3">
      <c r="A3" t="s" s="134">
        <v>77</v>
      </c>
      <c r="B3" t="s" s="135">
        <v>78</v>
      </c>
    </row>
    <row r="4">
      <c r="A4" t="s" s="136">
        <v>79</v>
      </c>
      <c r="B4" t="s" s="137">
        <v>80</v>
      </c>
    </row>
    <row r="5">
      <c r="A5" t="s" s="138">
        <v>81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2025-01-04T05:59:13Z</dcterms:created>
  <dc:creator>Apache POI</dc:creator>
</cp:coreProperties>
</file>